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S:\SBC\SBC Website\Quarterly SBC Website Uploads\"/>
    </mc:Choice>
  </mc:AlternateContent>
  <bookViews>
    <workbookView xWindow="0" yWindow="0" windowWidth="13515" windowHeight="12300" firstSheet="1" activeTab="1"/>
  </bookViews>
  <sheets>
    <sheet name="Data " sheetId="1" state="hidden" r:id="rId1"/>
    <sheet name="PivotTable (Website)" sheetId="4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32" i="1" l="1"/>
  <c r="T32" i="1"/>
  <c r="F33" i="1"/>
  <c r="T33" i="1"/>
  <c r="F34" i="1"/>
  <c r="T34" i="1"/>
  <c r="F35" i="1"/>
  <c r="T35" i="1"/>
  <c r="F36" i="1"/>
  <c r="T36" i="1"/>
  <c r="F37" i="1"/>
  <c r="T37" i="1"/>
  <c r="F38" i="1"/>
  <c r="T38" i="1"/>
  <c r="F39" i="1"/>
  <c r="T39" i="1"/>
  <c r="F40" i="1"/>
  <c r="T40" i="1"/>
  <c r="F41" i="1"/>
  <c r="T41" i="1"/>
  <c r="F42" i="1"/>
  <c r="T42" i="1"/>
  <c r="F43" i="1"/>
  <c r="T43" i="1"/>
  <c r="F44" i="1"/>
  <c r="T44" i="1"/>
  <c r="F45" i="1"/>
  <c r="T45" i="1"/>
  <c r="F46" i="1"/>
  <c r="T46" i="1"/>
  <c r="F47" i="1"/>
  <c r="T47" i="1"/>
  <c r="F48" i="1"/>
  <c r="T48" i="1"/>
  <c r="F49" i="1"/>
  <c r="T49" i="1"/>
  <c r="F50" i="1"/>
  <c r="T50" i="1"/>
  <c r="F51" i="1"/>
  <c r="T51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7" i="1"/>
  <c r="F6" i="1"/>
  <c r="F5" i="1"/>
  <c r="T85" i="1" l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</calcChain>
</file>

<file path=xl/comments1.xml><?xml version="1.0" encoding="utf-8"?>
<comments xmlns="http://schemas.openxmlformats.org/spreadsheetml/2006/main">
  <authors>
    <author>Cassie Berthelot</author>
  </authors>
  <commentList>
    <comment ref="M4" authorId="0" shapeId="0">
      <text>
        <r>
          <rPr>
            <b/>
            <sz val="9"/>
            <color indexed="81"/>
            <rFont val="Tahoma"/>
            <family val="2"/>
          </rPr>
          <t>Cassie Berthelot:</t>
        </r>
        <r>
          <rPr>
            <sz val="9"/>
            <color indexed="81"/>
            <rFont val="Tahoma"/>
            <family val="2"/>
          </rPr>
          <t xml:space="preserve">
Loan
Revenue Bonds
Refunding Bonds
GO Bond Proposition
Revenue &amp; Refunding Bonds
Other</t>
        </r>
      </text>
    </comment>
  </commentList>
</comments>
</file>

<file path=xl/sharedStrings.xml><?xml version="1.0" encoding="utf-8"?>
<sst xmlns="http://schemas.openxmlformats.org/spreadsheetml/2006/main" count="662" uniqueCount="259">
  <si>
    <t>State Bond Commission</t>
  </si>
  <si>
    <t>Summary of Actual Cost Of Issuance by Application</t>
  </si>
  <si>
    <t>Entity Detail</t>
  </si>
  <si>
    <t>Issuance Detail</t>
  </si>
  <si>
    <t>Fee Detail as Reported on Financial Disclosure Form</t>
  </si>
  <si>
    <t>Select Fees Breakout</t>
  </si>
  <si>
    <t>Multiple Issuances Indicator</t>
  </si>
  <si>
    <t>SBC Application Number</t>
  </si>
  <si>
    <t>Parish</t>
  </si>
  <si>
    <t>Entity Name</t>
  </si>
  <si>
    <t>Sub-Entity Name</t>
  </si>
  <si>
    <t>District Name</t>
  </si>
  <si>
    <t>Issuer Type</t>
  </si>
  <si>
    <t>Project Name</t>
  </si>
  <si>
    <t>SBC Approval Date</t>
  </si>
  <si>
    <t>Issue Date</t>
  </si>
  <si>
    <t>Selection Method</t>
  </si>
  <si>
    <t>Principal Amount Issued</t>
  </si>
  <si>
    <t>Instrument Type</t>
  </si>
  <si>
    <t>Total Legal</t>
  </si>
  <si>
    <t>Total Underwriting</t>
  </si>
  <si>
    <t>Total Credit Enhancement</t>
  </si>
  <si>
    <t>Total Other</t>
  </si>
  <si>
    <t>Total Beneficiary Organizational</t>
  </si>
  <si>
    <t>Total Mortgage Banking</t>
  </si>
  <si>
    <t>Total Issuance and Indirect Costs</t>
  </si>
  <si>
    <t>Bond Counsel Fees</t>
  </si>
  <si>
    <t>Underwriter Counsel Fees</t>
  </si>
  <si>
    <t>SBC Fees</t>
  </si>
  <si>
    <t>Issuer Fees</t>
  </si>
  <si>
    <t>Municipal Advisor Fees</t>
  </si>
  <si>
    <t>L21-390</t>
  </si>
  <si>
    <t>Iberia</t>
  </si>
  <si>
    <t>City of New Iberia</t>
  </si>
  <si>
    <t>Economic Development District No. 3</t>
  </si>
  <si>
    <t>District</t>
  </si>
  <si>
    <t>Private Placement</t>
  </si>
  <si>
    <t>Revenue Bonds</t>
  </si>
  <si>
    <t>L21-389</t>
  </si>
  <si>
    <t>Rapides</t>
  </si>
  <si>
    <t>City of Pineville</t>
  </si>
  <si>
    <t xml:space="preserve">Municipality </t>
  </si>
  <si>
    <t>Negotiated</t>
  </si>
  <si>
    <t>S20-022</t>
  </si>
  <si>
    <t>Calcasieu</t>
  </si>
  <si>
    <t>LCDA</t>
  </si>
  <si>
    <t>Conduit</t>
  </si>
  <si>
    <t>Refunding Bonds</t>
  </si>
  <si>
    <t>L17-362</t>
  </si>
  <si>
    <t>St. Tammany</t>
  </si>
  <si>
    <t>City of Slidell</t>
  </si>
  <si>
    <t>Yes</t>
  </si>
  <si>
    <t>L18-396</t>
  </si>
  <si>
    <t>Red River</t>
  </si>
  <si>
    <t>Town of Coushatta</t>
  </si>
  <si>
    <t>L20-264</t>
  </si>
  <si>
    <t>Ouachita</t>
  </si>
  <si>
    <t>Monroe City School Board</t>
  </si>
  <si>
    <t>City of Monroe Special School District</t>
  </si>
  <si>
    <t>L21-187</t>
  </si>
  <si>
    <t>Caddo</t>
  </si>
  <si>
    <t>City of Shreveport</t>
  </si>
  <si>
    <t>L21-248</t>
  </si>
  <si>
    <t xml:space="preserve">Natchitoches </t>
  </si>
  <si>
    <t>Village of Natchez</t>
  </si>
  <si>
    <t>L21-355</t>
  </si>
  <si>
    <t>Livingston</t>
  </si>
  <si>
    <t>School Board</t>
  </si>
  <si>
    <t>L21-356</t>
  </si>
  <si>
    <t xml:space="preserve">St. Charles </t>
  </si>
  <si>
    <t>Parish Council</t>
  </si>
  <si>
    <t>Loan</t>
  </si>
  <si>
    <t>L21-364</t>
  </si>
  <si>
    <t>Lafourche</t>
  </si>
  <si>
    <t>L21-391</t>
  </si>
  <si>
    <t>St. John the Baptist</t>
  </si>
  <si>
    <t>L21-395</t>
  </si>
  <si>
    <t>St. James</t>
  </si>
  <si>
    <t>L22-002</t>
  </si>
  <si>
    <t xml:space="preserve">Lafourche </t>
  </si>
  <si>
    <t>Juvenile Justice Commission</t>
  </si>
  <si>
    <t>L22-008</t>
  </si>
  <si>
    <t>St. Landry</t>
  </si>
  <si>
    <t>Town of Port Barre</t>
  </si>
  <si>
    <t>L22-009</t>
  </si>
  <si>
    <t>Lincoln</t>
  </si>
  <si>
    <t>Economic Development District No. 1 of the City of Ruston</t>
  </si>
  <si>
    <t>L22-014</t>
  </si>
  <si>
    <t xml:space="preserve">Washington </t>
  </si>
  <si>
    <t>Town of Franklinton</t>
  </si>
  <si>
    <t>L22-084</t>
  </si>
  <si>
    <t>Tensas</t>
  </si>
  <si>
    <t>Police Jury</t>
  </si>
  <si>
    <t>S19-012</t>
  </si>
  <si>
    <t>Acadia</t>
  </si>
  <si>
    <t>S19-023</t>
  </si>
  <si>
    <t>Orleans</t>
  </si>
  <si>
    <t>Louisiana Stadium and Exposition District</t>
  </si>
  <si>
    <t>S21-021</t>
  </si>
  <si>
    <t>LHC</t>
  </si>
  <si>
    <t>S21-044</t>
  </si>
  <si>
    <t>S21-047</t>
  </si>
  <si>
    <t>East Baton Rouge</t>
  </si>
  <si>
    <t>Capital Area Finance Authority</t>
  </si>
  <si>
    <t>S21-048</t>
  </si>
  <si>
    <t>S21-050</t>
  </si>
  <si>
    <t>Boad of Supervisors of Louisiana State Univeristy and Agrigucultural and Mechanical College</t>
  </si>
  <si>
    <t>University</t>
  </si>
  <si>
    <t>S21-054</t>
  </si>
  <si>
    <t>S22-004</t>
  </si>
  <si>
    <t>Terrebonne</t>
  </si>
  <si>
    <t>(All)</t>
  </si>
  <si>
    <t xml:space="preserve"> Total Underwriting</t>
  </si>
  <si>
    <t xml:space="preserve"> Total Other</t>
  </si>
  <si>
    <t xml:space="preserve"> Bond Counsel Fees</t>
  </si>
  <si>
    <t xml:space="preserve"> Underwriter Counsel Fees</t>
  </si>
  <si>
    <t xml:space="preserve"> Principal Amount Issued</t>
  </si>
  <si>
    <t xml:space="preserve">Name in Novus </t>
  </si>
  <si>
    <t xml:space="preserve"> (McNeese State University Student Housing - Cowboy Facilities, Inc. Project)</t>
  </si>
  <si>
    <t xml:space="preserve"> (DEQ Project)</t>
  </si>
  <si>
    <t xml:space="preserve"> (City of Crowley Project)</t>
  </si>
  <si>
    <t xml:space="preserve"> (England Apartments Project)</t>
  </si>
  <si>
    <t xml:space="preserve"> (Parish School Board of St. John the Baptist Parish Project)</t>
  </si>
  <si>
    <t xml:space="preserve"> (Lafourche Parish Hurricane Ida Recovery Project)</t>
  </si>
  <si>
    <t xml:space="preserve"> (The Reserve at Howell Place Project)</t>
  </si>
  <si>
    <t xml:space="preserve"> (Terrebonne Parish School Recovery Project)</t>
  </si>
  <si>
    <t>L21-388</t>
  </si>
  <si>
    <t>Economic Development District No. 4</t>
  </si>
  <si>
    <t>L21-387</t>
  </si>
  <si>
    <t>S20-023</t>
  </si>
  <si>
    <t>L17-363</t>
  </si>
  <si>
    <t>L18-397</t>
  </si>
  <si>
    <t>L20-265</t>
  </si>
  <si>
    <t>S19-034</t>
  </si>
  <si>
    <t>S19-045</t>
  </si>
  <si>
    <t>Acadia Parish, LCDA (City of Crowley Project)</t>
  </si>
  <si>
    <t>Caddo Parish, City of Shreveport (DEQ Project)</t>
  </si>
  <si>
    <t>Calcasieu Parish, LCDA (McNeese State University Student Housing - Cowboy Facilities, Inc. Project)</t>
  </si>
  <si>
    <t>East Baton Rouge Parish, Boad of Supervisors of Louisiana State Univeristy and Agrigucultural and Mechanical College</t>
  </si>
  <si>
    <t>East Baton Rouge Parish, Capital Area Finance Authority</t>
  </si>
  <si>
    <t>East Baton Rouge Parish, LHC (The Reserve at Howell Place Project)</t>
  </si>
  <si>
    <t>Iberia Parish, City of New Iberia, Economic Development District No. 3</t>
  </si>
  <si>
    <t>Iberia Parish, City of New Iberia, Economic Development District No. 4</t>
  </si>
  <si>
    <t>Lafourche  Parish, , Juvenile Justice Commission</t>
  </si>
  <si>
    <t>Lafourche Parish, LCDA (Lafourche Parish Hurricane Ida Recovery Project)</t>
  </si>
  <si>
    <t>Lafourche Parish, Parish Council</t>
  </si>
  <si>
    <t>Lincoln Parish, Economic Development District No. 1 of the City of Ruston</t>
  </si>
  <si>
    <t>Livingston Parish, School Board</t>
  </si>
  <si>
    <t>Natchitoches  Parish, Village of Natchez</t>
  </si>
  <si>
    <t>Orleans Parish, Louisiana Stadium and Exposition District</t>
  </si>
  <si>
    <t>Ouachita Parish, Monroe City School Board, City of Monroe Special School District</t>
  </si>
  <si>
    <t>Rapides Parish, City of Pineville</t>
  </si>
  <si>
    <t>Rapides Parish, LHC (England Apartments Project)</t>
  </si>
  <si>
    <t>Red River Parish, Town of Coushatta</t>
  </si>
  <si>
    <t>St. Charles  Parish, Parish Council</t>
  </si>
  <si>
    <t>St. James Parish, Parish Council</t>
  </si>
  <si>
    <t>St. John the Baptist Parish, LCDA (Parish School Board of St. John the Baptist Parish Project)</t>
  </si>
  <si>
    <t>St. John the Baptist Parish, Parish Council</t>
  </si>
  <si>
    <t>St. Landry Parish, Town of Port Barre</t>
  </si>
  <si>
    <t>St. Tammany Parish, City of Slidell</t>
  </si>
  <si>
    <t>Tensas Parish, Police Jury</t>
  </si>
  <si>
    <t>Terrebonne Parish, LCDA (Terrebonne Parish School Recovery Project)</t>
  </si>
  <si>
    <t>Washington  Parish, Town of Franklinton</t>
  </si>
  <si>
    <t xml:space="preserve">  Total Legal</t>
  </si>
  <si>
    <t xml:space="preserve">  Total Credit Enhancement</t>
  </si>
  <si>
    <t xml:space="preserve">  Total Beneficiary Organizational</t>
  </si>
  <si>
    <t xml:space="preserve">  Total Mortgage Banking</t>
  </si>
  <si>
    <t xml:space="preserve">  Total Issuance and Indirect Costs</t>
  </si>
  <si>
    <t xml:space="preserve"> SBC Fees</t>
  </si>
  <si>
    <t xml:space="preserve">  Issuer Fees</t>
  </si>
  <si>
    <t xml:space="preserve"> Municipal Advisor Fees</t>
  </si>
  <si>
    <t>L19-170</t>
  </si>
  <si>
    <t>Multiple Parishes</t>
  </si>
  <si>
    <t>Bayour Lafourche Fresh Water District</t>
  </si>
  <si>
    <t>L20-389</t>
  </si>
  <si>
    <t>Beauregard</t>
  </si>
  <si>
    <t>Waterworks District No. 6</t>
  </si>
  <si>
    <t>L21-213</t>
  </si>
  <si>
    <t>L21-315</t>
  </si>
  <si>
    <t>City of New Orleans</t>
  </si>
  <si>
    <t>Audobon Commission</t>
  </si>
  <si>
    <t>L21-320</t>
  </si>
  <si>
    <t>Bossier</t>
  </si>
  <si>
    <t>Parishwide School District</t>
  </si>
  <si>
    <t>L21-343</t>
  </si>
  <si>
    <t>Tangipahoa</t>
  </si>
  <si>
    <t>Water District</t>
  </si>
  <si>
    <t>L21-344</t>
  </si>
  <si>
    <t>City of Jeanerette</t>
  </si>
  <si>
    <t>L21-349</t>
  </si>
  <si>
    <t>Sewer District</t>
  </si>
  <si>
    <t>L21-361</t>
  </si>
  <si>
    <t>Law Enforcement District</t>
  </si>
  <si>
    <t>L21-362</t>
  </si>
  <si>
    <t>S15-049A</t>
  </si>
  <si>
    <t>Iberville</t>
  </si>
  <si>
    <t>S19-056</t>
  </si>
  <si>
    <t>S20-024</t>
  </si>
  <si>
    <t>S21-026</t>
  </si>
  <si>
    <t>S21-027</t>
  </si>
  <si>
    <t>S21-038A</t>
  </si>
  <si>
    <t>Louisiana Public Facilities Authority</t>
  </si>
  <si>
    <t>S21-039A</t>
  </si>
  <si>
    <t>S21-051</t>
  </si>
  <si>
    <t>Lake Charles Harbor and Terminal District</t>
  </si>
  <si>
    <t xml:space="preserve"> (Audobon Commission Project)</t>
  </si>
  <si>
    <t xml:space="preserve"> (American Biocarbon CT, LLC Project)</t>
  </si>
  <si>
    <t xml:space="preserve"> (1300 OCH Project)</t>
  </si>
  <si>
    <t xml:space="preserve"> (McNeese State University Stduent Parking - Cowboys Facilities, Inc. Project)</t>
  </si>
  <si>
    <t xml:space="preserve"> (City of Lake Charles Louisiana Project)</t>
  </si>
  <si>
    <t xml:space="preserve"> (Home Ownership Program)</t>
  </si>
  <si>
    <t xml:space="preserve"> (BBR Schools - Materra Campus Project)</t>
  </si>
  <si>
    <t xml:space="preserve"> (BBR Schools - Mid City Campus Project)</t>
  </si>
  <si>
    <t xml:space="preserve"> (Big Lake Fuels LLC Project)</t>
  </si>
  <si>
    <t>Ascension, Assumption, Lafourche and Terrebonne Parishes, Bayou Lafourche Fresh Water District (DEQ Project)</t>
  </si>
  <si>
    <t>Beauregard Parish, Waterworks District No. 6</t>
  </si>
  <si>
    <t>Orleans Parish, City of New Orleans, Audubon Commission (Audubon Commission Project)</t>
  </si>
  <si>
    <t>Bossier Parish School Board, Parishwide School District</t>
  </si>
  <si>
    <t>Tangipahoa Parish, Water District</t>
  </si>
  <si>
    <t>Iberia Parish, City of Jeanerette</t>
  </si>
  <si>
    <t>Livingston Parish, Sewer District</t>
  </si>
  <si>
    <t>Terrebonne Parish Law Enforcement District</t>
  </si>
  <si>
    <t>Louisiana Community Development Authority (American Biocarbon CT, LLC Project)</t>
  </si>
  <si>
    <t>Competitive</t>
  </si>
  <si>
    <t xml:space="preserve">Selection Method </t>
  </si>
  <si>
    <t xml:space="preserve">Issuer Type </t>
  </si>
  <si>
    <t>* Select the method in which the debt will be sold.</t>
  </si>
  <si>
    <t xml:space="preserve">* Select what type of entity is issuing the debt.  </t>
  </si>
  <si>
    <t xml:space="preserve"> SBC Approval Date </t>
  </si>
  <si>
    <t xml:space="preserve">Click here for meeting packets containing more information regarding each application and their corresponding SBC Approval Dates. </t>
  </si>
  <si>
    <t>* Select what type of debt instrument to be issued.</t>
  </si>
  <si>
    <t>Issuer (Click dropdown arrow to search for specific Issuer)</t>
  </si>
  <si>
    <t>Actual Fees Paid on Debt Transactions</t>
  </si>
  <si>
    <t>From 11/01/2021 to 03/31/2022</t>
  </si>
  <si>
    <t>L20-393</t>
  </si>
  <si>
    <t>L21-029</t>
  </si>
  <si>
    <t>L21-085</t>
  </si>
  <si>
    <t>L21-180</t>
  </si>
  <si>
    <t>L21-203</t>
  </si>
  <si>
    <t>L21-204</t>
  </si>
  <si>
    <t>L21-282</t>
  </si>
  <si>
    <t>L21-313</t>
  </si>
  <si>
    <t>L21-328</t>
  </si>
  <si>
    <t>L21-353</t>
  </si>
  <si>
    <t>L21-354</t>
  </si>
  <si>
    <t>L22-011</t>
  </si>
  <si>
    <t>S19-047</t>
  </si>
  <si>
    <t>S22-007</t>
  </si>
  <si>
    <t>Rigolette School District No. 11</t>
  </si>
  <si>
    <t>Avoyelles</t>
  </si>
  <si>
    <t>Hospital District No. 1</t>
  </si>
  <si>
    <t>Jefferson</t>
  </si>
  <si>
    <t>St. Bernard</t>
  </si>
  <si>
    <t>Sales Tax District</t>
  </si>
  <si>
    <t>St. Martin</t>
  </si>
  <si>
    <t>City of St. Martinville</t>
  </si>
  <si>
    <t>Communications District No. 1</t>
  </si>
  <si>
    <t xml:space="preserve"> (City of Baker School District Project)</t>
  </si>
  <si>
    <t xml:space="preserve"> (St. Charles GOMESA Project)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</si>
</sst>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Adobe Gothic Std B"/>
      <family val="2"/>
      <charset val="128"/>
    </font>
    <font>
      <b/>
      <sz val="22"/>
      <color theme="3"/>
      <name val="Adobe Gothic Std B"/>
      <family val="2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14" fontId="2" fillId="0" borderId="0" xfId="0" applyNumberFormat="1" applyFont="1" applyBorder="1"/>
    <xf numFmtId="0" fontId="2" fillId="0" borderId="0" xfId="0" applyFont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wrapText="1"/>
    </xf>
    <xf numFmtId="14" fontId="2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14" fontId="2" fillId="0" borderId="0" xfId="0" applyNumberFormat="1" applyFont="1"/>
    <xf numFmtId="14" fontId="2" fillId="0" borderId="4" xfId="0" applyNumberFormat="1" applyFont="1" applyBorder="1"/>
    <xf numFmtId="164" fontId="2" fillId="0" borderId="0" xfId="1" applyNumberFormat="1" applyFont="1" applyBorder="1"/>
    <xf numFmtId="0" fontId="2" fillId="0" borderId="5" xfId="0" applyFont="1" applyBorder="1"/>
    <xf numFmtId="164" fontId="2" fillId="0" borderId="4" xfId="1" applyNumberFormat="1" applyFont="1" applyBorder="1"/>
    <xf numFmtId="164" fontId="2" fillId="0" borderId="0" xfId="1" applyNumberFormat="1" applyFont="1"/>
    <xf numFmtId="0" fontId="2" fillId="0" borderId="4" xfId="0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5" fillId="0" borderId="0" xfId="0" pivotButton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0" fontId="6" fillId="0" borderId="0" xfId="0" applyFont="1"/>
    <xf numFmtId="0" fontId="7" fillId="0" borderId="0" xfId="2" applyAlignment="1">
      <alignment wrapText="1"/>
    </xf>
    <xf numFmtId="0" fontId="0" fillId="0" borderId="0" xfId="0" applyAlignment="1">
      <alignment horizontal="left" inden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106">
    <dxf>
      <alignment wrapText="1" readingOrder="0"/>
    </dxf>
    <dxf>
      <alignment wrapText="0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9" formatCode="m/d/yyyy"/>
    </dxf>
    <dxf>
      <numFmt numFmtId="166" formatCode="m/d/yy;@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sz val="14"/>
      </font>
    </dxf>
    <dxf>
      <font>
        <sz val="1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llie Durio" refreshedDate="44665.482943981478" createdVersion="6" refreshedVersion="6" minRefreshableVersion="3" recordCount="58">
  <cacheSource type="worksheet">
    <worksheetSource ref="A4:Y62" sheet="Data "/>
  </cacheSource>
  <cacheFields count="25">
    <cacheField name="SBC Application Number" numFmtId="0">
      <sharedItems count="46">
        <s v="L21-390"/>
        <s v="L21-389"/>
        <s v="S20-022"/>
        <s v="L17-362"/>
        <s v="L18-396"/>
        <s v="L20-264"/>
        <s v="L21-187"/>
        <s v="L21-248"/>
        <s v="L21-355"/>
        <s v="L21-356"/>
        <s v="L21-364"/>
        <s v="L21-391"/>
        <s v="L21-395"/>
        <s v="L22-002"/>
        <s v="L22-008"/>
        <s v="L22-009"/>
        <s v="L22-014"/>
        <s v="L22-084"/>
        <s v="S19-012"/>
        <s v="S19-023"/>
        <s v="S21-021"/>
        <s v="S21-044"/>
        <s v="S21-047"/>
        <s v="S21-048"/>
        <s v="S21-050"/>
        <s v="S21-054"/>
        <s v="S22-004"/>
        <s v="L21-388"/>
        <s v="L21-387"/>
        <s v="S20-023"/>
        <s v="L17-363"/>
        <s v="L18-397"/>
        <s v="L20-265"/>
        <s v="S19-034"/>
        <s v="S19-045"/>
        <s v="L19-170"/>
        <s v="L20-389"/>
        <s v="L21-213"/>
        <s v="L21-315"/>
        <s v="L21-320"/>
        <s v="L21-343"/>
        <s v="L21-344"/>
        <s v="L21-349"/>
        <s v="L21-361"/>
        <s v="L21-362"/>
        <s v="S15-049A"/>
      </sharedItems>
    </cacheField>
    <cacheField name="Parish" numFmtId="0">
      <sharedItems/>
    </cacheField>
    <cacheField name="Entity Name" numFmtId="0">
      <sharedItems containsBlank="1"/>
    </cacheField>
    <cacheField name="Sub-Entity Name" numFmtId="0">
      <sharedItems containsBlank="1"/>
    </cacheField>
    <cacheField name="District Name" numFmtId="0">
      <sharedItems containsNonDate="0" containsString="0" containsBlank="1"/>
    </cacheField>
    <cacheField name="Name in Novus " numFmtId="0">
      <sharedItems count="37">
        <s v="Iberia Parish, City of New Iberia, Economic Development District No. 3"/>
        <s v="Rapides Parish, City of Pineville"/>
        <s v="Calcasieu Parish, LCDA (McNeese State University Student Housing - Cowboy Facilities, Inc. Project)"/>
        <s v="St. Tammany Parish, City of Slidell"/>
        <s v="Red River Parish, Town of Coushatta"/>
        <s v="Ouachita Parish, Monroe City School Board, City of Monroe Special School District"/>
        <s v="Caddo Parish, City of Shreveport (DEQ Project)"/>
        <s v="Natchitoches  Parish, Village of Natchez"/>
        <s v="Livingston Parish, School Board"/>
        <s v="St. Charles  Parish, Parish Council"/>
        <s v="Lafourche Parish, Parish Council"/>
        <s v="St. John the Baptist Parish, Parish Council"/>
        <s v="St. James Parish, Parish Council"/>
        <s v="Lafourche  Parish, , Juvenile Justice Commission"/>
        <s v="St. Landry Parish, Town of Port Barre"/>
        <s v="Lincoln Parish, Economic Development District No. 1 of the City of Ruston"/>
        <s v="Washington  Parish, Town of Franklinton"/>
        <s v="Tensas Parish, Police Jury"/>
        <s v="Acadia Parish, LCDA (City of Crowley Project)"/>
        <s v="Orleans Parish, Louisiana Stadium and Exposition District"/>
        <s v="Rapides Parish, LHC (England Apartments Project)"/>
        <s v="St. John the Baptist Parish, LCDA (Parish School Board of St. John the Baptist Parish Project)"/>
        <s v="East Baton Rouge Parish, Capital Area Finance Authority"/>
        <s v="Lafourche Parish, LCDA (Lafourche Parish Hurricane Ida Recovery Project)"/>
        <s v="East Baton Rouge Parish, Boad of Supervisors of Louisiana State Univeristy and Agrigucultural and Mechanical College"/>
        <s v="East Baton Rouge Parish, LHC (The Reserve at Howell Place Project)"/>
        <s v="Terrebonne Parish, LCDA (Terrebonne Parish School Recovery Project)"/>
        <s v="Iberia Parish, City of New Iberia, Economic Development District No. 4"/>
        <s v="Ascension, Assumption, Lafourche and Terrebonne Parishes, Bayou Lafourche Fresh Water District (DEQ Project)"/>
        <s v="Beauregard Parish, Waterworks District No. 6"/>
        <s v="Orleans Parish, City of New Orleans, Audubon Commission (Audubon Commission Project)"/>
        <s v="Bossier Parish School Board, Parishwide School District"/>
        <s v="Tangipahoa Parish, Water District"/>
        <s v="Iberia Parish, City of Jeanerette"/>
        <s v="Livingston Parish, Sewer District"/>
        <s v="Terrebonne Parish Law Enforcement District"/>
        <s v="Louisiana Community Development Authority (American Biocarbon CT, LLC Project)"/>
      </sharedItems>
    </cacheField>
    <cacheField name="Issuer Type" numFmtId="0">
      <sharedItems containsBlank="1" count="6">
        <s v="District"/>
        <s v="Municipality "/>
        <s v="Conduit"/>
        <s v="Parish"/>
        <m/>
        <s v="University"/>
      </sharedItems>
    </cacheField>
    <cacheField name="Project Name" numFmtId="0">
      <sharedItems containsBlank="1"/>
    </cacheField>
    <cacheField name="SBC Approval Date" numFmtId="14">
      <sharedItems containsNonDate="0" containsDate="1" containsString="0" containsBlank="1" minDate="2017-10-19T00:00:00" maxDate="2022-12-17T00:00:00"/>
    </cacheField>
    <cacheField name="Issue Date" numFmtId="14">
      <sharedItems containsSemiMixedTypes="0" containsNonDate="0" containsDate="1" containsString="0" minDate="2021-11-22T00:00:00" maxDate="2022-03-18T00:00:00"/>
    </cacheField>
    <cacheField name="Selection Method" numFmtId="0">
      <sharedItems containsBlank="1" count="4">
        <s v="Private Placement"/>
        <s v="Negotiated"/>
        <m/>
        <s v="Competitive"/>
      </sharedItems>
    </cacheField>
    <cacheField name="Principal Amount Issued" numFmtId="164">
      <sharedItems containsString="0" containsBlank="1" containsNumber="1" minValue="460000" maxValue="218595000"/>
    </cacheField>
    <cacheField name="Instrument Type" numFmtId="0">
      <sharedItems count="3">
        <s v="Revenue Bonds"/>
        <s v="Refunding Bonds"/>
        <s v="Loan"/>
      </sharedItems>
    </cacheField>
    <cacheField name="Total Legal" numFmtId="164">
      <sharedItems containsString="0" containsBlank="1" containsNumber="1" minValue="4411" maxValue="452546"/>
    </cacheField>
    <cacheField name="Total Underwriting" numFmtId="164">
      <sharedItems containsString="0" containsBlank="1" containsNumber="1" minValue="0" maxValue="687500"/>
    </cacheField>
    <cacheField name="Total Credit Enhancement" numFmtId="164">
      <sharedItems containsString="0" containsBlank="1" containsNumber="1" minValue="0" maxValue="173332"/>
    </cacheField>
    <cacheField name="Total Other" numFmtId="164">
      <sharedItems containsString="0" containsBlank="1" containsNumber="1" minValue="1000" maxValue="501205"/>
    </cacheField>
    <cacheField name="Total Beneficiary Organizational" numFmtId="164">
      <sharedItems containsString="0" containsBlank="1" containsNumber="1" minValue="0" maxValue="1625917"/>
    </cacheField>
    <cacheField name="Total Mortgage Banking" numFmtId="164">
      <sharedItems containsString="0" containsBlank="1" containsNumber="1" minValue="0" maxValue="127000"/>
    </cacheField>
    <cacheField name="Total Issuance and Indirect Costs" numFmtId="164">
      <sharedItems containsSemiMixedTypes="0" containsString="0" containsNumber="1" minValue="0" maxValue="1946035"/>
    </cacheField>
    <cacheField name="Bond Counsel Fees" numFmtId="164">
      <sharedItems containsString="0" containsBlank="1" containsNumber="1" minValue="4411" maxValue="355546"/>
    </cacheField>
    <cacheField name="Underwriter Counsel Fees" numFmtId="164">
      <sharedItems containsString="0" containsBlank="1" containsNumber="1" minValue="0" maxValue="103474"/>
    </cacheField>
    <cacheField name="SBC Fees" numFmtId="164">
      <sharedItems containsString="0" containsBlank="1" containsNumber="1" minValue="0" maxValue="99468"/>
    </cacheField>
    <cacheField name="Issuer Fees" numFmtId="164">
      <sharedItems containsString="0" containsBlank="1" containsNumber="1" minValue="0" maxValue="52500"/>
    </cacheField>
    <cacheField name="Municipal Advisor Fees" numFmtId="164">
      <sharedItems containsString="0" containsBlank="1" containsNumber="1" minValue="0" maxValue="23897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x v="0"/>
    <s v="Iberia"/>
    <s v="City of New Iberia"/>
    <s v="Economic Development District No. 3"/>
    <m/>
    <x v="0"/>
    <x v="0"/>
    <m/>
    <d v="2021-12-16T00:00:00"/>
    <d v="2022-02-09T00:00:00"/>
    <x v="0"/>
    <n v="3000000"/>
    <x v="0"/>
    <n v="32775"/>
    <n v="0"/>
    <n v="0"/>
    <n v="13075"/>
    <n v="0"/>
    <n v="0"/>
    <n v="45850"/>
    <n v="32775"/>
    <n v="0"/>
    <n v="1825"/>
    <n v="0"/>
    <n v="9750"/>
  </r>
  <r>
    <x v="1"/>
    <s v="Rapides"/>
    <s v="City of Pineville"/>
    <m/>
    <m/>
    <x v="1"/>
    <x v="1"/>
    <m/>
    <d v="2022-12-16T00:00:00"/>
    <d v="2022-02-17T00:00:00"/>
    <x v="1"/>
    <n v="10000000"/>
    <x v="0"/>
    <n v="77530"/>
    <n v="80000"/>
    <n v="57075"/>
    <n v="42225"/>
    <n v="0"/>
    <n v="0"/>
    <n v="256830"/>
    <n v="50030"/>
    <n v="0"/>
    <n v="5775"/>
    <n v="0"/>
    <n v="30000"/>
  </r>
  <r>
    <x v="2"/>
    <s v="Calcasieu"/>
    <s v="LCDA"/>
    <m/>
    <m/>
    <x v="2"/>
    <x v="2"/>
    <s v=" (McNeese State University Student Housing - Cowboy Facilities, Inc. Project)"/>
    <d v="2022-04-16T00:00:00"/>
    <d v="2022-02-09T00:00:00"/>
    <x v="1"/>
    <n v="11250000"/>
    <x v="1"/>
    <n v="132962"/>
    <n v="81563"/>
    <n v="0"/>
    <n v="71832"/>
    <n v="0"/>
    <n v="0"/>
    <n v="286357"/>
    <n v="55462"/>
    <n v="0"/>
    <n v="6400"/>
    <n v="0"/>
    <n v="22500"/>
  </r>
  <r>
    <x v="3"/>
    <s v="St. Tammany"/>
    <s v="City of Slidell"/>
    <m/>
    <m/>
    <x v="3"/>
    <x v="1"/>
    <m/>
    <d v="2017-10-19T00:00:00"/>
    <d v="2022-01-11T00:00:00"/>
    <x v="0"/>
    <n v="19000000"/>
    <x v="0"/>
    <n v="120176"/>
    <n v="0"/>
    <n v="0"/>
    <n v="77748"/>
    <n v="0"/>
    <n v="0"/>
    <n v="197924"/>
    <n v="87825"/>
    <n v="0"/>
    <n v="10560"/>
    <n v="0"/>
    <n v="64668"/>
  </r>
  <r>
    <x v="4"/>
    <s v="Red River"/>
    <s v="Town of Coushatta"/>
    <m/>
    <m/>
    <x v="4"/>
    <x v="1"/>
    <m/>
    <d v="2018-11-15T00:00:00"/>
    <d v="2022-01-27T00:00:00"/>
    <x v="0"/>
    <n v="4174000"/>
    <x v="0"/>
    <n v="35926"/>
    <n v="0"/>
    <n v="0"/>
    <n v="7279"/>
    <n v="680000"/>
    <n v="0"/>
    <n v="723205"/>
    <n v="35926"/>
    <n v="0"/>
    <n v="2529"/>
    <n v="0"/>
    <n v="0"/>
  </r>
  <r>
    <x v="5"/>
    <s v="Ouachita"/>
    <s v="Monroe City School Board"/>
    <s v="City of Monroe Special School District"/>
    <m/>
    <x v="5"/>
    <x v="0"/>
    <m/>
    <d v="2020-07-16T00:00:00"/>
    <d v="2022-02-17T00:00:00"/>
    <x v="0"/>
    <n v="32765000"/>
    <x v="0"/>
    <n v="148092"/>
    <n v="188750"/>
    <n v="0"/>
    <n v="109838"/>
    <n v="0"/>
    <n v="0"/>
    <n v="446680"/>
    <n v="118092"/>
    <n v="20000"/>
    <n v="17838"/>
    <n v="0"/>
    <n v="76000"/>
  </r>
  <r>
    <x v="6"/>
    <s v="Caddo"/>
    <s v="City of Shreveport"/>
    <m/>
    <m/>
    <x v="6"/>
    <x v="1"/>
    <s v=" (DEQ Project)"/>
    <d v="2021-06-17T00:00:00"/>
    <d v="2021-11-22T00:00:00"/>
    <x v="1"/>
    <n v="5675000"/>
    <x v="0"/>
    <n v="82240"/>
    <n v="39450"/>
    <n v="0"/>
    <n v="48146"/>
    <n v="0"/>
    <n v="0"/>
    <n v="169836"/>
    <n v="40800"/>
    <n v="31440"/>
    <n v="3396"/>
    <n v="0"/>
    <n v="35750"/>
  </r>
  <r>
    <x v="7"/>
    <s v="Natchitoches "/>
    <s v="Village of Natchez"/>
    <m/>
    <m/>
    <x v="7"/>
    <x v="1"/>
    <m/>
    <d v="2021-08-19T00:00:00"/>
    <d v="2022-02-18T00:00:00"/>
    <x v="0"/>
    <n v="540000"/>
    <x v="0"/>
    <n v="14495"/>
    <n v="0"/>
    <n v="0"/>
    <n v="2099"/>
    <n v="94000"/>
    <n v="0"/>
    <n v="110594"/>
    <n v="14495"/>
    <n v="0"/>
    <n v="349"/>
    <n v="0"/>
    <n v="0"/>
  </r>
  <r>
    <x v="8"/>
    <s v="Livingston"/>
    <s v="School Board"/>
    <m/>
    <m/>
    <x v="8"/>
    <x v="3"/>
    <m/>
    <d v="2021-11-18T00:00:00"/>
    <d v="2022-03-10T00:00:00"/>
    <x v="0"/>
    <n v="16875000"/>
    <x v="0"/>
    <n v="90056"/>
    <n v="127500"/>
    <n v="34375"/>
    <n v="75463"/>
    <n v="0"/>
    <n v="0"/>
    <n v="327394"/>
    <n v="60556"/>
    <n v="7500"/>
    <n v="9213"/>
    <n v="0"/>
    <n v="33750"/>
  </r>
  <r>
    <x v="9"/>
    <s v="St. Charles "/>
    <s v="Parish Council"/>
    <m/>
    <m/>
    <x v="9"/>
    <x v="3"/>
    <m/>
    <d v="2021-11-18T00:00:00"/>
    <d v="2022-01-26T00:00:00"/>
    <x v="0"/>
    <n v="20000000"/>
    <x v="2"/>
    <n v="40000"/>
    <n v="0"/>
    <n v="0"/>
    <n v="12775"/>
    <n v="0"/>
    <n v="0"/>
    <n v="52775"/>
    <n v="25000"/>
    <n v="0"/>
    <n v="10775"/>
    <n v="0"/>
    <n v="0"/>
  </r>
  <r>
    <x v="10"/>
    <s v="Lafourche"/>
    <s v="Parish Council"/>
    <m/>
    <m/>
    <x v="10"/>
    <x v="3"/>
    <m/>
    <d v="2021-11-18T00:00:00"/>
    <d v="2022-01-26T00:00:00"/>
    <x v="0"/>
    <n v="1883486.64"/>
    <x v="2"/>
    <n v="49251"/>
    <n v="7500"/>
    <n v="0"/>
    <n v="12000"/>
    <n v="0"/>
    <n v="0"/>
    <n v="68751"/>
    <n v="24251"/>
    <n v="20000"/>
    <n v="0"/>
    <n v="0"/>
    <n v="10500"/>
  </r>
  <r>
    <x v="11"/>
    <s v="St. John the Baptist"/>
    <s v="Parish Council"/>
    <m/>
    <m/>
    <x v="11"/>
    <x v="3"/>
    <m/>
    <d v="2021-12-16T00:00:00"/>
    <d v="2022-01-11T00:00:00"/>
    <x v="0"/>
    <n v="30000000"/>
    <x v="2"/>
    <n v="70400"/>
    <n v="0"/>
    <n v="0"/>
    <n v="66475"/>
    <n v="0"/>
    <n v="0"/>
    <n v="136875"/>
    <n v="70400"/>
    <n v="0"/>
    <n v="15275"/>
    <n v="0"/>
    <n v="50000"/>
  </r>
  <r>
    <x v="12"/>
    <s v="St. James"/>
    <s v="Parish Council"/>
    <m/>
    <m/>
    <x v="12"/>
    <x v="3"/>
    <m/>
    <d v="2021-12-16T00:00:00"/>
    <d v="2022-02-02T00:00:00"/>
    <x v="0"/>
    <n v="8000000"/>
    <x v="0"/>
    <n v="50025"/>
    <n v="0"/>
    <n v="0"/>
    <n v="32175"/>
    <n v="0"/>
    <n v="0"/>
    <n v="82200"/>
    <n v="45025"/>
    <n v="0"/>
    <n v="4675"/>
    <n v="0"/>
    <n v="0"/>
  </r>
  <r>
    <x v="13"/>
    <s v="Lafourche "/>
    <m/>
    <s v="Juvenile Justice Commission"/>
    <m/>
    <x v="13"/>
    <x v="4"/>
    <m/>
    <d v="2022-01-20T00:00:00"/>
    <d v="2022-02-10T00:00:00"/>
    <x v="0"/>
    <n v="1575000"/>
    <x v="2"/>
    <n v="51938"/>
    <n v="10000"/>
    <n v="0"/>
    <n v="13000"/>
    <n v="0"/>
    <n v="0"/>
    <n v="74938"/>
    <n v="21938"/>
    <n v="25000"/>
    <n v="0"/>
    <n v="0"/>
    <n v="10500"/>
  </r>
  <r>
    <x v="14"/>
    <s v="St. Landry"/>
    <s v="Town of Port Barre"/>
    <m/>
    <m/>
    <x v="14"/>
    <x v="1"/>
    <m/>
    <d v="2022-01-20T00:00:00"/>
    <d v="2022-02-03T00:00:00"/>
    <x v="0"/>
    <n v="2500000"/>
    <x v="0"/>
    <n v="29337"/>
    <n v="0"/>
    <n v="0"/>
    <n v="4025"/>
    <n v="0"/>
    <n v="0"/>
    <n v="33362"/>
    <n v="29337"/>
    <n v="0"/>
    <n v="1525"/>
    <n v="0"/>
    <n v="0"/>
  </r>
  <r>
    <x v="15"/>
    <s v="Lincoln"/>
    <s v="Economic Development District No. 1 of the City of Ruston"/>
    <m/>
    <m/>
    <x v="15"/>
    <x v="0"/>
    <m/>
    <d v="2022-01-20T00:00:00"/>
    <d v="2022-02-17T00:00:00"/>
    <x v="0"/>
    <n v="18015000"/>
    <x v="1"/>
    <n v="59411"/>
    <n v="62000"/>
    <n v="0"/>
    <n v="28176"/>
    <n v="0"/>
    <n v="0"/>
    <n v="149587"/>
    <n v="59411"/>
    <n v="0"/>
    <n v="9782"/>
    <n v="0"/>
    <n v="18015"/>
  </r>
  <r>
    <x v="16"/>
    <s v="Washington "/>
    <s v="Town of Franklinton"/>
    <m/>
    <m/>
    <x v="16"/>
    <x v="1"/>
    <m/>
    <d v="2022-01-20T00:00:00"/>
    <d v="2022-02-25T00:00:00"/>
    <x v="0"/>
    <n v="2065000"/>
    <x v="0"/>
    <n v="28112"/>
    <n v="20650"/>
    <n v="0"/>
    <n v="13380"/>
    <n v="0"/>
    <n v="0"/>
    <n v="62142"/>
    <n v="28112"/>
    <n v="0"/>
    <n v="1264"/>
    <n v="0"/>
    <n v="9293"/>
  </r>
  <r>
    <x v="17"/>
    <s v="Tensas"/>
    <s v="Police Jury"/>
    <m/>
    <m/>
    <x v="17"/>
    <x v="3"/>
    <m/>
    <d v="2022-03-17T00:00:00"/>
    <d v="2022-03-17T00:00:00"/>
    <x v="0"/>
    <n v="460000"/>
    <x v="2"/>
    <n v="4411"/>
    <n v="0"/>
    <n v="0"/>
    <n v="1000"/>
    <n v="0"/>
    <n v="0"/>
    <n v="5411"/>
    <n v="4411"/>
    <n v="0"/>
    <n v="0"/>
    <n v="0"/>
    <n v="0"/>
  </r>
  <r>
    <x v="18"/>
    <s v="Acadia"/>
    <s v="LCDA"/>
    <m/>
    <m/>
    <x v="18"/>
    <x v="2"/>
    <s v=" (City of Crowley Project)"/>
    <d v="2019-04-24T00:00:00"/>
    <d v="2022-02-24T00:00:00"/>
    <x v="1"/>
    <n v="6000000"/>
    <x v="0"/>
    <n v="216801"/>
    <n v="200000"/>
    <n v="147778"/>
    <n v="123081"/>
    <n v="0"/>
    <n v="0"/>
    <n v="687660"/>
    <n v="102801"/>
    <n v="84000"/>
    <n v="11350"/>
    <n v="10000"/>
    <n v="50000"/>
  </r>
  <r>
    <x v="19"/>
    <s v="Orleans"/>
    <s v="Louisiana Stadium and Exposition District"/>
    <m/>
    <m/>
    <x v="19"/>
    <x v="0"/>
    <m/>
    <d v="2019-08-15T00:00:00"/>
    <d v="2022-01-20T00:00:00"/>
    <x v="1"/>
    <n v="218595000"/>
    <x v="2"/>
    <n v="452546"/>
    <n v="271299"/>
    <n v="0"/>
    <n v="430447"/>
    <n v="0"/>
    <n v="0"/>
    <n v="1154292"/>
    <n v="355546"/>
    <n v="0"/>
    <n v="99468"/>
    <n v="0"/>
    <n v="238979"/>
  </r>
  <r>
    <x v="20"/>
    <s v="Rapides"/>
    <s v="LHC"/>
    <m/>
    <m/>
    <x v="20"/>
    <x v="2"/>
    <s v=" (England Apartments Project)"/>
    <d v="2021-06-17T00:00:00"/>
    <d v="2021-12-09T00:00:00"/>
    <x v="1"/>
    <n v="7890000"/>
    <x v="0"/>
    <n v="99480"/>
    <n v="57000"/>
    <n v="0"/>
    <n v="36638"/>
    <n v="1625917"/>
    <n v="127000"/>
    <n v="1946035"/>
    <n v="45025"/>
    <n v="27475"/>
    <n v="9429"/>
    <n v="8000"/>
    <n v="16000"/>
  </r>
  <r>
    <x v="21"/>
    <s v="St. John the Baptist"/>
    <s v="LCDA"/>
    <m/>
    <m/>
    <x v="21"/>
    <x v="2"/>
    <s v=" (Parish School Board of St. John the Baptist Parish Project)"/>
    <d v="2021-11-18T00:00:00"/>
    <d v="2022-01-05T00:00:00"/>
    <x v="0"/>
    <n v="30000000"/>
    <x v="0"/>
    <n v="89400"/>
    <n v="120000"/>
    <n v="0"/>
    <n v="97775"/>
    <n v="0"/>
    <n v="0"/>
    <n v="307175"/>
    <n v="71900"/>
    <n v="0"/>
    <n v="15275"/>
    <n v="15000"/>
    <n v="60000"/>
  </r>
  <r>
    <x v="22"/>
    <s v="East Baton Rouge"/>
    <s v="Capital Area Finance Authority"/>
    <m/>
    <m/>
    <x v="22"/>
    <x v="2"/>
    <m/>
    <d v="2021-11-18T00:00:00"/>
    <d v="2022-01-20T00:00:00"/>
    <x v="1"/>
    <n v="6500000"/>
    <x v="0"/>
    <n v="84275"/>
    <n v="74714"/>
    <n v="0"/>
    <n v="31350"/>
    <n v="0"/>
    <n v="0"/>
    <n v="190339"/>
    <n v="41775"/>
    <n v="35000"/>
    <n v="3850"/>
    <n v="0"/>
    <n v="0"/>
  </r>
  <r>
    <x v="23"/>
    <s v="Lafourche"/>
    <s v="LCDA"/>
    <m/>
    <m/>
    <x v="23"/>
    <x v="2"/>
    <s v=" (Lafourche Parish Hurricane Ida Recovery Project)"/>
    <d v="2021-11-18T00:00:00"/>
    <d v="2022-01-26T00:00:00"/>
    <x v="0"/>
    <n v="11000000"/>
    <x v="0"/>
    <n v="80025"/>
    <n v="44000"/>
    <n v="0"/>
    <n v="50180"/>
    <n v="0"/>
    <n v="0"/>
    <n v="174205"/>
    <n v="51025"/>
    <n v="9000"/>
    <n v="6275"/>
    <n v="6275"/>
    <n v="33000"/>
  </r>
  <r>
    <x v="24"/>
    <s v="East Baton Rouge"/>
    <s v="Boad of Supervisors of Louisiana State Univeristy and Agrigucultural and Mechanical College"/>
    <m/>
    <m/>
    <x v="24"/>
    <x v="5"/>
    <m/>
    <d v="2021-11-18T00:00:00"/>
    <d v="2022-01-06T00:00:00"/>
    <x v="1"/>
    <n v="155275000"/>
    <x v="1"/>
    <n v="255850"/>
    <n v="632638"/>
    <n v="0"/>
    <n v="501205"/>
    <n v="0"/>
    <n v="0"/>
    <n v="1389693"/>
    <n v="156000"/>
    <n v="66100"/>
    <n v="61121"/>
    <n v="0"/>
    <n v="0"/>
  </r>
  <r>
    <x v="25"/>
    <s v="East Baton Rouge"/>
    <s v="LHC"/>
    <m/>
    <m/>
    <x v="25"/>
    <x v="2"/>
    <s v=" (The Reserve at Howell Place Project)"/>
    <d v="2021-12-16T00:00:00"/>
    <d v="2022-02-04T00:00:00"/>
    <x v="2"/>
    <m/>
    <x v="0"/>
    <m/>
    <m/>
    <m/>
    <m/>
    <m/>
    <m/>
    <n v="0"/>
    <m/>
    <m/>
    <m/>
    <m/>
    <m/>
  </r>
  <r>
    <x v="26"/>
    <s v="Terrebonne"/>
    <s v="LCDA"/>
    <m/>
    <m/>
    <x v="26"/>
    <x v="2"/>
    <s v=" (Terrebonne Parish School Recovery Project)"/>
    <d v="2022-01-20T00:00:00"/>
    <d v="2022-01-27T00:00:00"/>
    <x v="0"/>
    <n v="105000000"/>
    <x v="0"/>
    <n v="260624"/>
    <n v="420000"/>
    <n v="0"/>
    <n v="259949"/>
    <n v="0"/>
    <n v="0"/>
    <n v="940573"/>
    <n v="124650"/>
    <n v="103474"/>
    <n v="43525"/>
    <n v="52500"/>
    <n v="157500"/>
  </r>
  <r>
    <x v="27"/>
    <s v="Iberia"/>
    <s v="City of New Iberia"/>
    <s v="Economic Development District No. 4"/>
    <m/>
    <x v="27"/>
    <x v="0"/>
    <m/>
    <d v="2021-12-16T00:00:00"/>
    <d v="2022-02-09T00:00:00"/>
    <x v="0"/>
    <n v="68880325.422887802"/>
    <x v="0"/>
    <n v="173159.24206718299"/>
    <n v="234860.93250646"/>
    <n v="9128.48"/>
    <n v="188521.72651162799"/>
    <n v="148705.209250646"/>
    <n v="14091.4211886305"/>
    <n v="768467.01152454747"/>
    <n v="106294.601963824"/>
    <n v="43800.8875968992"/>
    <n v="30809.088888888899"/>
    <n v="13377.779069767401"/>
    <n v="60936.057829457299"/>
  </r>
  <r>
    <x v="28"/>
    <s v="Rapides"/>
    <s v="City of Pineville"/>
    <m/>
    <m/>
    <x v="1"/>
    <x v="1"/>
    <m/>
    <d v="2022-12-16T00:00:00"/>
    <d v="2022-02-17T00:00:00"/>
    <x v="1"/>
    <n v="71707056.737662002"/>
    <x v="0"/>
    <n v="178068.82263565899"/>
    <n v="244619.76294573699"/>
    <n v="9123.4599999999991"/>
    <n v="195809.56930232601"/>
    <n v="152605.258294573"/>
    <n v="14728.0620155039"/>
    <n v="794954.93519379897"/>
    <n v="108983.675503876"/>
    <n v="45688.744186046497"/>
    <n v="32004.733333333301"/>
    <n v="14058.755813953499"/>
    <n v="62686.410232558097"/>
  </r>
  <r>
    <x v="29"/>
    <s v="Calcasieu"/>
    <s v="LCDA"/>
    <m/>
    <m/>
    <x v="2"/>
    <x v="2"/>
    <s v=" (McNeese State University Student Housing - Cowboy Facilities, Inc. Project)"/>
    <d v="2022-04-16T00:00:00"/>
    <d v="2022-02-09T00:00:00"/>
    <x v="1"/>
    <n v="74533788.052436098"/>
    <x v="1"/>
    <n v="182978.403204134"/>
    <n v="254378.59338501299"/>
    <n v="9118.44"/>
    <n v="203097.412093024"/>
    <n v="156505.30733850101"/>
    <n v="15364.702842377301"/>
    <n v="821442.85886304919"/>
    <n v="111672.74904392799"/>
    <n v="47576.600775193801"/>
    <n v="33200.377777777801"/>
    <n v="14739.7325581395"/>
    <n v="64436.762635658903"/>
  </r>
  <r>
    <x v="30"/>
    <s v="St. Tammany"/>
    <s v="City of Slidell"/>
    <m/>
    <m/>
    <x v="3"/>
    <x v="1"/>
    <m/>
    <d v="2017-10-19T00:00:00"/>
    <d v="2022-01-11T00:00:00"/>
    <x v="0"/>
    <n v="77360519.367210299"/>
    <x v="0"/>
    <n v="187887.98377260999"/>
    <n v="264137.42382428999"/>
    <n v="9113.42"/>
    <n v="210385.25488372101"/>
    <n v="160405.35638242899"/>
    <n v="16001.3436692507"/>
    <n v="847930.7825323008"/>
    <n v="114361.822583979"/>
    <n v="49464.457364341099"/>
    <n v="34396.0222222222"/>
    <n v="15420.7093023256"/>
    <n v="66187.115038759701"/>
  </r>
  <r>
    <x v="31"/>
    <s v="Red River"/>
    <s v="Town of Coushatta"/>
    <m/>
    <m/>
    <x v="4"/>
    <x v="1"/>
    <m/>
    <d v="2018-11-15T00:00:00"/>
    <d v="2022-01-27T00:00:00"/>
    <x v="0"/>
    <n v="80187250.681984499"/>
    <x v="0"/>
    <n v="192797.564341085"/>
    <n v="273896.25426356599"/>
    <n v="9108.4"/>
    <n v="217673.097674419"/>
    <n v="164305.40542635601"/>
    <n v="16637.984496124001"/>
    <n v="874418.70620154997"/>
    <n v="117050.896124031"/>
    <n v="51352.313953488403"/>
    <n v="35591.666666666701"/>
    <n v="16101.686046511601"/>
    <n v="67937.467441860397"/>
  </r>
  <r>
    <x v="32"/>
    <s v="Ouachita"/>
    <s v="Monroe City School Board"/>
    <s v="City of Monroe Special School District"/>
    <m/>
    <x v="5"/>
    <x v="0"/>
    <m/>
    <d v="2020-07-16T00:00:00"/>
    <d v="2022-02-17T00:00:00"/>
    <x v="0"/>
    <n v="83013981.996758595"/>
    <x v="0"/>
    <n v="197707.14490956001"/>
    <n v="283655.08470284299"/>
    <n v="9103.3799999999992"/>
    <n v="224960.94046511699"/>
    <n v="168205.45447028399"/>
    <n v="17274.625322997399"/>
    <n v="900906.62987080135"/>
    <n v="119739.96966408299"/>
    <n v="53240.1705426357"/>
    <n v="36787.311111111099"/>
    <n v="16782.662790697701"/>
    <n v="69687.819844961195"/>
  </r>
  <r>
    <x v="6"/>
    <s v="Caddo"/>
    <s v="City of Shreveport"/>
    <m/>
    <m/>
    <x v="6"/>
    <x v="1"/>
    <s v=" (DEQ Project)"/>
    <d v="2021-06-17T00:00:00"/>
    <d v="2021-11-22T00:00:00"/>
    <x v="1"/>
    <n v="85840713.311532795"/>
    <x v="0"/>
    <n v="202616.72547803601"/>
    <n v="293413.91514211899"/>
    <n v="9098.36"/>
    <n v="232248.78325581399"/>
    <n v="172105.50351421101"/>
    <n v="17911.2661498708"/>
    <n v="927394.55354005087"/>
    <n v="122429.043204134"/>
    <n v="55128.027131782997"/>
    <n v="37982.9555555556"/>
    <n v="17463.6395348837"/>
    <n v="71438.172248061994"/>
  </r>
  <r>
    <x v="7"/>
    <s v="Natchitoches "/>
    <s v="Village of Natchez"/>
    <m/>
    <m/>
    <x v="7"/>
    <x v="1"/>
    <m/>
    <d v="2021-08-19T00:00:00"/>
    <d v="2022-02-18T00:00:00"/>
    <x v="0"/>
    <n v="88667444.626306906"/>
    <x v="0"/>
    <n v="207526.30604651099"/>
    <n v="303172.74558139598"/>
    <n v="9093.34"/>
    <n v="239536.62604651201"/>
    <n v="176005.552558139"/>
    <n v="18547.906976744202"/>
    <n v="953882.47720930213"/>
    <n v="125118.116744186"/>
    <n v="57015.8837209302"/>
    <n v="39178.6"/>
    <n v="18144.6162790698"/>
    <n v="73188.524651162807"/>
  </r>
  <r>
    <x v="8"/>
    <s v="Livingston"/>
    <s v="School Board"/>
    <m/>
    <m/>
    <x v="8"/>
    <x v="3"/>
    <m/>
    <d v="2021-11-18T00:00:00"/>
    <d v="2022-03-10T00:00:00"/>
    <x v="0"/>
    <n v="91494175.941081107"/>
    <x v="0"/>
    <n v="212435.88661498699"/>
    <n v="312931.57602067199"/>
    <n v="9088.32"/>
    <n v="246824.46883721001"/>
    <n v="179905.60160206701"/>
    <n v="19184.547803617599"/>
    <n v="980370.4008785534"/>
    <n v="127807.19028423799"/>
    <n v="58903.740310077497"/>
    <n v="40374.244444444397"/>
    <n v="18825.593023255798"/>
    <n v="74938.877054263605"/>
  </r>
  <r>
    <x v="9"/>
    <s v="St. Charles "/>
    <s v="Parish Council"/>
    <m/>
    <m/>
    <x v="9"/>
    <x v="3"/>
    <m/>
    <d v="2021-11-18T00:00:00"/>
    <d v="2022-01-26T00:00:00"/>
    <x v="0"/>
    <n v="94320907.255855501"/>
    <x v="2"/>
    <n v="217345.46718346199"/>
    <n v="322690.40645994799"/>
    <n v="9083.2999999999993"/>
    <n v="254112.31162790701"/>
    <n v="183805.650645994"/>
    <n v="19821.188630491"/>
    <n v="1006858.324547802"/>
    <n v="130496.263824289"/>
    <n v="60791.596899224802"/>
    <n v="41569.888888888898"/>
    <n v="19506.569767441899"/>
    <n v="76689.229457364301"/>
  </r>
  <r>
    <x v="10"/>
    <s v="Lafourche"/>
    <s v="Parish Council"/>
    <m/>
    <m/>
    <x v="10"/>
    <x v="3"/>
    <m/>
    <d v="2021-11-18T00:00:00"/>
    <d v="2022-01-26T00:00:00"/>
    <x v="0"/>
    <n v="97147638.570629507"/>
    <x v="2"/>
    <n v="222255.04775193799"/>
    <n v="332449.23689922498"/>
    <n v="9078.2800000000007"/>
    <n v="261400.154418605"/>
    <n v="187705.69968992201"/>
    <n v="20457.8294573643"/>
    <n v="1033346.2482170544"/>
    <n v="133185.33736434099"/>
    <n v="62679.453488372099"/>
    <n v="42765.533333333296"/>
    <n v="20187.546511627901"/>
    <n v="78439.581860465099"/>
  </r>
  <r>
    <x v="11"/>
    <s v="St. John the Baptist"/>
    <s v="Parish Council"/>
    <m/>
    <m/>
    <x v="11"/>
    <x v="3"/>
    <m/>
    <d v="2021-12-16T00:00:00"/>
    <d v="2022-01-11T00:00:00"/>
    <x v="0"/>
    <n v="99974369.885403499"/>
    <x v="2"/>
    <n v="227164.628320413"/>
    <n v="342208.06733850099"/>
    <n v="9073.26"/>
    <n v="268687.99720930302"/>
    <n v="191605.74873384999"/>
    <n v="21094.470284237701"/>
    <n v="1059834.1718863049"/>
    <n v="135874.41090439301"/>
    <n v="64567.310077519403"/>
    <n v="43961.177777777797"/>
    <n v="20868.523255814001"/>
    <n v="80189.934263565898"/>
  </r>
  <r>
    <x v="12"/>
    <s v="St. James"/>
    <s v="Parish Council"/>
    <m/>
    <m/>
    <x v="12"/>
    <x v="3"/>
    <m/>
    <d v="2021-12-16T00:00:00"/>
    <d v="2022-02-02T00:00:00"/>
    <x v="0"/>
    <n v="102801101.200178"/>
    <x v="0"/>
    <n v="232074.208888889"/>
    <n v="351966.89777777798"/>
    <n v="9068.24"/>
    <n v="275975.84000000003"/>
    <n v="195505.79777777701"/>
    <n v="21731.111111111099"/>
    <n v="1086322.0955555551"/>
    <n v="138563.48444444401"/>
    <n v="66455.166666666701"/>
    <n v="45156.822222222203"/>
    <n v="21549.5"/>
    <n v="81940.286666666696"/>
  </r>
  <r>
    <x v="13"/>
    <s v="Lafourche "/>
    <m/>
    <s v="Juvenile Justice Commission"/>
    <m/>
    <x v="13"/>
    <x v="4"/>
    <m/>
    <d v="2022-01-20T00:00:00"/>
    <d v="2022-02-10T00:00:00"/>
    <x v="0"/>
    <n v="105627832.514952"/>
    <x v="2"/>
    <n v="236983.78945736401"/>
    <n v="361725.72821705398"/>
    <n v="9063.2199999999993"/>
    <n v="283263.68279069802"/>
    <n v="199405.846821705"/>
    <n v="22367.7519379845"/>
    <n v="1112810.0192248053"/>
    <n v="141252.557984496"/>
    <n v="68343.023255813998"/>
    <n v="46352.466666666704"/>
    <n v="22230.4767441861"/>
    <n v="83690.639069767407"/>
  </r>
  <r>
    <x v="14"/>
    <s v="St. Landry"/>
    <s v="Town of Port Barre"/>
    <m/>
    <m/>
    <x v="14"/>
    <x v="1"/>
    <m/>
    <d v="2022-01-20T00:00:00"/>
    <d v="2022-02-03T00:00:00"/>
    <x v="0"/>
    <n v="108454563.82972699"/>
    <x v="0"/>
    <n v="241893.37002583899"/>
    <n v="371484.55865633098"/>
    <n v="9058.2000000000007"/>
    <n v="290551.52558139601"/>
    <n v="203305.89586563301"/>
    <n v="23004.392764857901"/>
    <n v="1139297.9428940569"/>
    <n v="143941.63152454799"/>
    <n v="70230.879844961295"/>
    <n v="47548.111111111102"/>
    <n v="22911.453488372099"/>
    <n v="85440.991472868205"/>
  </r>
  <r>
    <x v="15"/>
    <s v="Lincoln"/>
    <s v="Economic Development District No. 1 of the City of Ruston"/>
    <m/>
    <m/>
    <x v="15"/>
    <x v="0"/>
    <m/>
    <d v="2022-01-20T00:00:00"/>
    <d v="2022-02-17T00:00:00"/>
    <x v="0"/>
    <n v="111281295.144501"/>
    <x v="1"/>
    <n v="246802.95059431501"/>
    <n v="381243.38909560698"/>
    <n v="9053.18"/>
    <n v="297839.36837209301"/>
    <n v="207205.94490956"/>
    <n v="23641.033591731299"/>
    <n v="1165785.8665633064"/>
    <n v="146630.70506459899"/>
    <n v="72118.736434108505"/>
    <n v="48743.755555555603"/>
    <n v="23592.430232558101"/>
    <n v="87191.343875969003"/>
  </r>
  <r>
    <x v="16"/>
    <s v="Washington "/>
    <s v="Town of Franklinton"/>
    <m/>
    <m/>
    <x v="16"/>
    <x v="1"/>
    <m/>
    <d v="2022-01-20T00:00:00"/>
    <d v="2022-02-25T00:00:00"/>
    <x v="0"/>
    <n v="114108026.45927501"/>
    <x v="0"/>
    <n v="251712.53116278999"/>
    <n v="391002.21953488397"/>
    <n v="9048.16"/>
    <n v="305127.21116279101"/>
    <n v="211105.99395348801"/>
    <n v="24277.6744186047"/>
    <n v="1192273.7902325578"/>
    <n v="149319.77860465099"/>
    <n v="74006.593023255802"/>
    <n v="49939.4"/>
    <n v="24273.406976744202"/>
    <n v="88941.696279069802"/>
  </r>
  <r>
    <x v="17"/>
    <s v="Tensas"/>
    <s v="Police Jury"/>
    <m/>
    <m/>
    <x v="17"/>
    <x v="3"/>
    <m/>
    <d v="2022-03-17T00:00:00"/>
    <d v="2022-03-17T00:00:00"/>
    <x v="0"/>
    <n v="116934757.774049"/>
    <x v="2"/>
    <n v="256622.11173126599"/>
    <n v="400761.04997415998"/>
    <n v="9043.14"/>
    <n v="312415.053953489"/>
    <n v="215006.04299741599"/>
    <n v="24914.315245477999"/>
    <n v="1218761.713901809"/>
    <n v="152008.85214470301"/>
    <n v="75894.449612403099"/>
    <n v="51135.0444444444"/>
    <n v="24954.3837209302"/>
    <n v="90692.048682170498"/>
  </r>
  <r>
    <x v="33"/>
    <s v="Acadia"/>
    <s v="LCDA"/>
    <m/>
    <m/>
    <x v="18"/>
    <x v="2"/>
    <s v=" (City of Crowley Project)"/>
    <d v="2019-04-24T00:00:00"/>
    <d v="2022-02-24T00:00:00"/>
    <x v="1"/>
    <n v="119761489.08882301"/>
    <x v="0"/>
    <n v="261531.692299741"/>
    <n v="410519.88041343697"/>
    <n v="9038.1200000000008"/>
    <n v="319702.896744186"/>
    <n v="218906.09204134301"/>
    <n v="25550.956072351401"/>
    <n v="1245249.6375710585"/>
    <n v="154697.925684755"/>
    <n v="77782.306201550397"/>
    <n v="52330.688888888901"/>
    <n v="25635.3604651163"/>
    <n v="92442.401085271296"/>
  </r>
  <r>
    <x v="34"/>
    <s v="Orleans"/>
    <s v="Louisiana Stadium and Exposition District"/>
    <m/>
    <m/>
    <x v="19"/>
    <x v="0"/>
    <m/>
    <d v="2019-08-15T00:00:00"/>
    <d v="2022-01-20T00:00:00"/>
    <x v="1"/>
    <n v="122588220.403597"/>
    <x v="2"/>
    <n v="266441.27286821703"/>
    <n v="420278.71085271297"/>
    <n v="9033.1"/>
    <n v="326990.73953488399"/>
    <n v="222806.141085271"/>
    <n v="26187.596899224802"/>
    <n v="1271737.5612403098"/>
    <n v="157386.999224806"/>
    <n v="79670.162790697694"/>
    <n v="53526.333333333299"/>
    <n v="26316.337209302299"/>
    <n v="94192.753488372095"/>
  </r>
  <r>
    <x v="35"/>
    <s v="Multiple Parishes"/>
    <m/>
    <s v="Bayour Lafourche Fresh Water District"/>
    <m/>
    <x v="28"/>
    <x v="0"/>
    <m/>
    <m/>
    <d v="2021-12-01T00:00:00"/>
    <x v="0"/>
    <n v="65000000"/>
    <x v="0"/>
    <n v="95500"/>
    <n v="0"/>
    <n v="0"/>
    <n v="29525"/>
    <n v="0"/>
    <n v="0"/>
    <n v="125025"/>
    <n v="95500"/>
    <n v="0"/>
    <n v="29525"/>
    <n v="0"/>
    <n v="0"/>
  </r>
  <r>
    <x v="36"/>
    <s v="Beauregard"/>
    <m/>
    <s v="Waterworks District No. 6"/>
    <m/>
    <x v="29"/>
    <x v="0"/>
    <m/>
    <m/>
    <d v="2021-12-17T00:00:00"/>
    <x v="0"/>
    <n v="1043000"/>
    <x v="0"/>
    <n v="8518"/>
    <n v="0"/>
    <n v="0"/>
    <n v="5651"/>
    <n v="517150"/>
    <n v="0"/>
    <n v="531319"/>
    <n v="8518"/>
    <n v="0"/>
    <n v="561"/>
    <n v="0"/>
    <n v="0"/>
  </r>
  <r>
    <x v="37"/>
    <s v="St. Tammany"/>
    <s v="City of Slidell"/>
    <m/>
    <m/>
    <x v="3"/>
    <x v="1"/>
    <m/>
    <m/>
    <d v="2021-12-02T00:00:00"/>
    <x v="0"/>
    <n v="4920000"/>
    <x v="1"/>
    <n v="33942"/>
    <n v="30000"/>
    <n v="0"/>
    <n v="26657"/>
    <n v="0"/>
    <n v="0"/>
    <n v="90599"/>
    <n v="27442"/>
    <n v="6500"/>
    <n v="2977"/>
    <n v="0"/>
    <n v="19680"/>
  </r>
  <r>
    <x v="38"/>
    <s v="Orleans"/>
    <s v="City of New Orleans"/>
    <s v="Audobon Commission"/>
    <m/>
    <x v="30"/>
    <x v="4"/>
    <s v=" (Audobon Commission Project)"/>
    <m/>
    <d v="2021-12-15T00:00:00"/>
    <x v="3"/>
    <n v="33860000"/>
    <x v="0"/>
    <n v="108795"/>
    <n v="182891"/>
    <n v="0"/>
    <n v="117644"/>
    <n v="0"/>
    <n v="0"/>
    <n v="409330"/>
    <n v="51342"/>
    <n v="0"/>
    <n v="17012"/>
    <n v="0"/>
    <n v="47342"/>
  </r>
  <r>
    <x v="39"/>
    <s v="Bossier"/>
    <s v="School Board"/>
    <s v="Parishwide School District"/>
    <m/>
    <x v="31"/>
    <x v="0"/>
    <m/>
    <m/>
    <d v="2021-12-02T00:00:00"/>
    <x v="1"/>
    <n v="27695000"/>
    <x v="1"/>
    <n v="89121"/>
    <n v="0"/>
    <n v="45779"/>
    <n v="94935"/>
    <n v="0"/>
    <n v="0"/>
    <n v="229835"/>
    <n v="69121"/>
    <n v="0"/>
    <n v="14238"/>
    <n v="0"/>
    <n v="41543"/>
  </r>
  <r>
    <x v="40"/>
    <s v="Tangipahoa"/>
    <m/>
    <s v="Water District"/>
    <m/>
    <x v="32"/>
    <x v="0"/>
    <m/>
    <m/>
    <d v="2021-12-09T00:00:00"/>
    <x v="1"/>
    <n v="9085000"/>
    <x v="0"/>
    <n v="89695"/>
    <n v="90850"/>
    <n v="57336"/>
    <n v="72904"/>
    <n v="0"/>
    <n v="0"/>
    <n v="310785"/>
    <n v="49695"/>
    <n v="35000"/>
    <n v="5272"/>
    <n v="0"/>
    <n v="40883"/>
  </r>
  <r>
    <x v="41"/>
    <s v="Iberia"/>
    <s v="City of Jeanerette"/>
    <m/>
    <m/>
    <x v="33"/>
    <x v="1"/>
    <m/>
    <m/>
    <d v="2021-12-16T00:00:00"/>
    <x v="0"/>
    <n v="1550000"/>
    <x v="1"/>
    <n v="37750"/>
    <n v="0"/>
    <n v="0"/>
    <n v="20995"/>
    <n v="0"/>
    <n v="0"/>
    <n v="58745"/>
    <n v="22750"/>
    <n v="15000"/>
    <n v="955"/>
    <n v="0"/>
    <n v="17500"/>
  </r>
  <r>
    <x v="42"/>
    <s v="Livingston"/>
    <m/>
    <s v="Sewer District"/>
    <m/>
    <x v="34"/>
    <x v="0"/>
    <m/>
    <m/>
    <d v="2021-12-15T00:00:00"/>
    <x v="1"/>
    <n v="50000000"/>
    <x v="0"/>
    <n v="150900"/>
    <n v="687500"/>
    <n v="173332"/>
    <n v="188025"/>
    <n v="0"/>
    <n v="0"/>
    <n v="1199757"/>
    <n v="85900"/>
    <n v="60000"/>
    <n v="24275"/>
    <n v="0"/>
    <n v="125000"/>
  </r>
  <r>
    <x v="43"/>
    <s v="Terrebonne"/>
    <s v="Law Enforcement District"/>
    <m/>
    <m/>
    <x v="35"/>
    <x v="0"/>
    <m/>
    <m/>
    <d v="2021-12-01T00:00:00"/>
    <x v="0"/>
    <n v="4040000"/>
    <x v="0"/>
    <n v="34865"/>
    <n v="0"/>
    <n v="0"/>
    <n v="4949"/>
    <n v="0"/>
    <n v="0"/>
    <n v="39814"/>
    <n v="34865"/>
    <n v="0"/>
    <n v="2449"/>
    <n v="0"/>
    <n v="0"/>
  </r>
  <r>
    <x v="44"/>
    <s v="Terrebonne"/>
    <s v="Law Enforcement District"/>
    <m/>
    <m/>
    <x v="35"/>
    <x v="0"/>
    <m/>
    <m/>
    <d v="2021-12-01T00:00:00"/>
    <x v="0"/>
    <n v="5100000"/>
    <x v="0"/>
    <n v="20000"/>
    <n v="0"/>
    <n v="0"/>
    <n v="5580"/>
    <n v="0"/>
    <n v="0"/>
    <n v="25580"/>
    <n v="20000"/>
    <n v="0"/>
    <n v="3080"/>
    <n v="0"/>
    <n v="0"/>
  </r>
  <r>
    <x v="45"/>
    <s v="Iberville"/>
    <s v="LCDA"/>
    <m/>
    <m/>
    <x v="36"/>
    <x v="2"/>
    <s v=" (American Biocarbon CT, LLC Project)"/>
    <m/>
    <d v="2021-12-22T00:00:00"/>
    <x v="1"/>
    <n v="60000000"/>
    <x v="0"/>
    <n v="92750"/>
    <n v="155598"/>
    <n v="0"/>
    <n v="133700"/>
    <n v="0"/>
    <n v="0"/>
    <n v="382048"/>
    <n v="45000"/>
    <n v="30000"/>
    <n v="64500"/>
    <n v="30250"/>
    <n v="2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Issuer (Click dropdown arrow to search for specific Issuer)">
  <location ref="A7:O89" firstHeaderRow="0" firstDataRow="1" firstDataCol="1" rowPageCount="3" colPageCount="1"/>
  <pivotFields count="25">
    <pivotField axis="axisRow" showAll="0" defaultSubtotal="0">
      <items count="46">
        <item x="3"/>
        <item x="30"/>
        <item x="4"/>
        <item x="31"/>
        <item x="5"/>
        <item x="32"/>
        <item x="6"/>
        <item x="7"/>
        <item x="8"/>
        <item x="9"/>
        <item x="10"/>
        <item x="28"/>
        <item x="27"/>
        <item x="1"/>
        <item x="0"/>
        <item x="11"/>
        <item x="12"/>
        <item x="13"/>
        <item x="14"/>
        <item x="15"/>
        <item x="16"/>
        <item x="17"/>
        <item x="18"/>
        <item x="19"/>
        <item x="33"/>
        <item x="34"/>
        <item x="2"/>
        <item x="29"/>
        <item x="20"/>
        <item x="21"/>
        <item x="22"/>
        <item x="23"/>
        <item x="24"/>
        <item x="25"/>
        <item x="26"/>
        <item x="35"/>
        <item x="36"/>
        <item x="37"/>
        <item x="38"/>
        <item x="39"/>
        <item x="40"/>
        <item x="41"/>
        <item x="42"/>
        <item x="43"/>
        <item x="44"/>
        <item x="45"/>
      </items>
    </pivotField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37">
        <item x="18"/>
        <item sd="0" x="6"/>
        <item x="2"/>
        <item x="24"/>
        <item x="22"/>
        <item x="25"/>
        <item x="0"/>
        <item x="27"/>
        <item x="13"/>
        <item x="23"/>
        <item x="10"/>
        <item x="15"/>
        <item x="8"/>
        <item x="7"/>
        <item x="19"/>
        <item x="5"/>
        <item x="1"/>
        <item x="20"/>
        <item x="4"/>
        <item x="9"/>
        <item x="12"/>
        <item x="21"/>
        <item x="11"/>
        <item x="14"/>
        <item x="3"/>
        <item x="17"/>
        <item x="26"/>
        <item x="16"/>
        <item x="28"/>
        <item x="29"/>
        <item x="30"/>
        <item x="31"/>
        <item x="32"/>
        <item x="33"/>
        <item x="34"/>
        <item x="35"/>
        <item x="36"/>
      </items>
    </pivotField>
    <pivotField name="Issuer Type " axis="axisPage" showAll="0" defaultSubtotal="0">
      <items count="6">
        <item x="2"/>
        <item x="0"/>
        <item x="1"/>
        <item x="3"/>
        <item x="5"/>
        <item x="4"/>
      </items>
    </pivotField>
    <pivotField showAll="0" defaultSubtotal="0"/>
    <pivotField dataField="1" showAll="0" defaultSubtotal="0"/>
    <pivotField showAll="0" defaultSubtotal="0"/>
    <pivotField name="Selection Method " axis="axisPage" showAll="0" defaultSubtotal="0">
      <items count="4">
        <item x="1"/>
        <item x="0"/>
        <item x="2"/>
        <item x="3"/>
      </items>
    </pivotField>
    <pivotField dataField="1" showAll="0" defaultSubtotal="0"/>
    <pivotField axis="axisPage" showAll="0" defaultSubtotal="0">
      <items count="3">
        <item x="2"/>
        <item x="1"/>
        <item x="0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2">
    <field x="5"/>
    <field x="0"/>
  </rowFields>
  <rowItems count="82">
    <i>
      <x/>
    </i>
    <i r="1">
      <x v="22"/>
    </i>
    <i r="1">
      <x v="24"/>
    </i>
    <i>
      <x v="1"/>
    </i>
    <i>
      <x v="2"/>
    </i>
    <i r="1">
      <x v="26"/>
    </i>
    <i r="1">
      <x v="27"/>
    </i>
    <i>
      <x v="3"/>
    </i>
    <i r="1">
      <x v="32"/>
    </i>
    <i>
      <x v="4"/>
    </i>
    <i r="1">
      <x v="30"/>
    </i>
    <i>
      <x v="5"/>
    </i>
    <i r="1">
      <x v="33"/>
    </i>
    <i>
      <x v="6"/>
    </i>
    <i r="1">
      <x v="14"/>
    </i>
    <i>
      <x v="7"/>
    </i>
    <i r="1">
      <x v="12"/>
    </i>
    <i>
      <x v="8"/>
    </i>
    <i r="1">
      <x v="17"/>
    </i>
    <i>
      <x v="9"/>
    </i>
    <i r="1">
      <x v="31"/>
    </i>
    <i>
      <x v="10"/>
    </i>
    <i r="1">
      <x v="10"/>
    </i>
    <i>
      <x v="11"/>
    </i>
    <i r="1">
      <x v="19"/>
    </i>
    <i>
      <x v="12"/>
    </i>
    <i r="1">
      <x v="8"/>
    </i>
    <i>
      <x v="13"/>
    </i>
    <i r="1">
      <x v="7"/>
    </i>
    <i>
      <x v="14"/>
    </i>
    <i r="1">
      <x v="23"/>
    </i>
    <i r="1">
      <x v="25"/>
    </i>
    <i>
      <x v="15"/>
    </i>
    <i r="1">
      <x v="4"/>
    </i>
    <i r="1">
      <x v="5"/>
    </i>
    <i>
      <x v="16"/>
    </i>
    <i r="1">
      <x v="11"/>
    </i>
    <i r="1">
      <x v="13"/>
    </i>
    <i>
      <x v="17"/>
    </i>
    <i r="1">
      <x v="28"/>
    </i>
    <i>
      <x v="18"/>
    </i>
    <i r="1">
      <x v="2"/>
    </i>
    <i r="1">
      <x v="3"/>
    </i>
    <i>
      <x v="19"/>
    </i>
    <i r="1">
      <x v="9"/>
    </i>
    <i>
      <x v="20"/>
    </i>
    <i r="1">
      <x v="16"/>
    </i>
    <i>
      <x v="21"/>
    </i>
    <i r="1">
      <x v="29"/>
    </i>
    <i>
      <x v="22"/>
    </i>
    <i r="1">
      <x v="15"/>
    </i>
    <i>
      <x v="23"/>
    </i>
    <i r="1">
      <x v="18"/>
    </i>
    <i>
      <x v="24"/>
    </i>
    <i r="1">
      <x/>
    </i>
    <i r="1">
      <x v="1"/>
    </i>
    <i r="1">
      <x v="37"/>
    </i>
    <i>
      <x v="25"/>
    </i>
    <i r="1">
      <x v="21"/>
    </i>
    <i>
      <x v="26"/>
    </i>
    <i r="1">
      <x v="34"/>
    </i>
    <i>
      <x v="27"/>
    </i>
    <i r="1">
      <x v="20"/>
    </i>
    <i>
      <x v="28"/>
    </i>
    <i r="1">
      <x v="35"/>
    </i>
    <i>
      <x v="29"/>
    </i>
    <i r="1">
      <x v="36"/>
    </i>
    <i>
      <x v="30"/>
    </i>
    <i r="1">
      <x v="38"/>
    </i>
    <i>
      <x v="31"/>
    </i>
    <i r="1">
      <x v="39"/>
    </i>
    <i>
      <x v="32"/>
    </i>
    <i r="1">
      <x v="40"/>
    </i>
    <i>
      <x v="33"/>
    </i>
    <i r="1">
      <x v="41"/>
    </i>
    <i>
      <x v="34"/>
    </i>
    <i r="1">
      <x v="42"/>
    </i>
    <i>
      <x v="35"/>
    </i>
    <i r="1">
      <x v="43"/>
    </i>
    <i r="1">
      <x v="44"/>
    </i>
    <i>
      <x v="36"/>
    </i>
    <i r="1">
      <x v="45"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3">
    <pageField fld="6" hier="-1"/>
    <pageField fld="12" hier="-1"/>
    <pageField fld="10" hier="-1"/>
  </pageFields>
  <dataFields count="14">
    <dataField name=" SBC Approval Date " fld="8" subtotal="average" baseField="5" baseItem="10" numFmtId="14"/>
    <dataField name=" Principal Amount Issued" fld="11" baseField="5" baseItem="0" numFmtId="165"/>
    <dataField name="  Total Legal" fld="13" baseField="5" baseItem="0" numFmtId="165"/>
    <dataField name=" Total Underwriting" fld="14" baseField="5" baseItem="0" numFmtId="42"/>
    <dataField name="  Total Credit Enhancement" fld="15" baseField="5" baseItem="0" numFmtId="165"/>
    <dataField name=" Total Other" fld="16" baseField="5" baseItem="0" numFmtId="165"/>
    <dataField name="  Total Beneficiary Organizational" fld="17" baseField="5" baseItem="0" numFmtId="165"/>
    <dataField name="  Total Mortgage Banking" fld="18" baseField="5" baseItem="0" numFmtId="165"/>
    <dataField name="  Total Issuance and Indirect Costs" fld="19" baseField="0" baseItem="0" numFmtId="165"/>
    <dataField name=" Bond Counsel Fees" fld="20" baseField="0" baseItem="0" numFmtId="165"/>
    <dataField name=" Underwriter Counsel Fees" fld="21" baseField="0" baseItem="0" numFmtId="165"/>
    <dataField name=" SBC Fees" fld="22" baseField="0" baseItem="0" numFmtId="165"/>
    <dataField name="  Issuer Fees" fld="23" baseField="0" baseItem="0" numFmtId="165"/>
    <dataField name=" Municipal Advisor Fees" fld="24" baseField="0" baseItem="0" numFmtId="165"/>
  </dataFields>
  <formats count="106">
    <format dxfId="105">
      <pivotArea field="5" type="button" dataOnly="0" labelOnly="1" outline="0" axis="axisRow" fieldPosition="0"/>
    </format>
    <format dxfId="104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03">
      <pivotArea field="5" type="button" dataOnly="0" labelOnly="1" outline="0" axis="axisRow" fieldPosition="0"/>
    </format>
    <format dxfId="102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01">
      <pivotArea field="5" type="button" dataOnly="0" labelOnly="1" outline="0" axis="axisRow" fieldPosition="0"/>
    </format>
    <format dxfId="100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99">
      <pivotArea field="5" type="button" dataOnly="0" labelOnly="1" outline="0" axis="axisRow" fieldPosition="0"/>
    </format>
    <format dxfId="98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97">
      <pivotArea field="5" type="button" dataOnly="0" labelOnly="1" outline="0" axis="axisRow" fieldPosition="0"/>
    </format>
    <format dxfId="96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95">
      <pivotArea field="5" type="button" dataOnly="0" labelOnly="1" outline="0" axis="axisRow" fieldPosition="0"/>
    </format>
    <format dxfId="94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93">
      <pivotArea field="5" type="button" dataOnly="0" labelOnly="1" outline="0" axis="axisRow" fieldPosition="0"/>
    </format>
    <format dxfId="92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91">
      <pivotArea field="5" type="button" dataOnly="0" labelOnly="1" outline="0" axis="axisRow" fieldPosition="0"/>
    </format>
    <format dxfId="90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89">
      <pivotArea outline="0" collapsedLevelsAreSubtotals="1" fieldPosition="0"/>
    </format>
    <format dxfId="88">
      <pivotArea dataOnly="0" labelOnly="1" fieldPosition="0">
        <references count="1">
          <reference field="5" count="0"/>
        </references>
      </pivotArea>
    </format>
    <format dxfId="87">
      <pivotArea dataOnly="0" labelOnly="1" fieldPosition="0">
        <references count="2">
          <reference field="0" count="2">
            <x v="22"/>
            <x v="24"/>
          </reference>
          <reference field="5" count="1" selected="0">
            <x v="0"/>
          </reference>
        </references>
      </pivotArea>
    </format>
    <format dxfId="86">
      <pivotArea dataOnly="0" labelOnly="1" fieldPosition="0">
        <references count="2">
          <reference field="0" count="1">
            <x v="6"/>
          </reference>
          <reference field="5" count="1" selected="0">
            <x v="1"/>
          </reference>
        </references>
      </pivotArea>
    </format>
    <format dxfId="85">
      <pivotArea dataOnly="0" labelOnly="1" fieldPosition="0">
        <references count="2">
          <reference field="0" count="2">
            <x v="26"/>
            <x v="27"/>
          </reference>
          <reference field="5" count="1" selected="0">
            <x v="2"/>
          </reference>
        </references>
      </pivotArea>
    </format>
    <format dxfId="84">
      <pivotArea dataOnly="0" labelOnly="1" fieldPosition="0">
        <references count="2">
          <reference field="0" count="1">
            <x v="32"/>
          </reference>
          <reference field="5" count="1" selected="0">
            <x v="3"/>
          </reference>
        </references>
      </pivotArea>
    </format>
    <format dxfId="83">
      <pivotArea dataOnly="0" labelOnly="1" fieldPosition="0">
        <references count="2">
          <reference field="0" count="1">
            <x v="30"/>
          </reference>
          <reference field="5" count="1" selected="0">
            <x v="4"/>
          </reference>
        </references>
      </pivotArea>
    </format>
    <format dxfId="82">
      <pivotArea dataOnly="0" labelOnly="1" fieldPosition="0">
        <references count="2">
          <reference field="0" count="1">
            <x v="33"/>
          </reference>
          <reference field="5" count="1" selected="0">
            <x v="5"/>
          </reference>
        </references>
      </pivotArea>
    </format>
    <format dxfId="81">
      <pivotArea dataOnly="0" labelOnly="1" fieldPosition="0">
        <references count="2">
          <reference field="0" count="1">
            <x v="14"/>
          </reference>
          <reference field="5" count="1" selected="0">
            <x v="6"/>
          </reference>
        </references>
      </pivotArea>
    </format>
    <format dxfId="80">
      <pivotArea dataOnly="0" labelOnly="1" fieldPosition="0">
        <references count="2">
          <reference field="0" count="1">
            <x v="12"/>
          </reference>
          <reference field="5" count="1" selected="0">
            <x v="7"/>
          </reference>
        </references>
      </pivotArea>
    </format>
    <format dxfId="79">
      <pivotArea dataOnly="0" labelOnly="1" fieldPosition="0">
        <references count="2">
          <reference field="0" count="1">
            <x v="17"/>
          </reference>
          <reference field="5" count="1" selected="0">
            <x v="8"/>
          </reference>
        </references>
      </pivotArea>
    </format>
    <format dxfId="78">
      <pivotArea dataOnly="0" labelOnly="1" fieldPosition="0">
        <references count="2">
          <reference field="0" count="1">
            <x v="31"/>
          </reference>
          <reference field="5" count="1" selected="0">
            <x v="9"/>
          </reference>
        </references>
      </pivotArea>
    </format>
    <format dxfId="77">
      <pivotArea dataOnly="0" labelOnly="1" fieldPosition="0">
        <references count="2">
          <reference field="0" count="1">
            <x v="10"/>
          </reference>
          <reference field="5" count="1" selected="0">
            <x v="10"/>
          </reference>
        </references>
      </pivotArea>
    </format>
    <format dxfId="76">
      <pivotArea dataOnly="0" labelOnly="1" fieldPosition="0">
        <references count="2">
          <reference field="0" count="1">
            <x v="19"/>
          </reference>
          <reference field="5" count="1" selected="0">
            <x v="11"/>
          </reference>
        </references>
      </pivotArea>
    </format>
    <format dxfId="75">
      <pivotArea dataOnly="0" labelOnly="1" fieldPosition="0">
        <references count="2">
          <reference field="0" count="1">
            <x v="8"/>
          </reference>
          <reference field="5" count="1" selected="0">
            <x v="12"/>
          </reference>
        </references>
      </pivotArea>
    </format>
    <format dxfId="74">
      <pivotArea dataOnly="0" labelOnly="1" fieldPosition="0">
        <references count="2">
          <reference field="0" count="1">
            <x v="7"/>
          </reference>
          <reference field="5" count="1" selected="0">
            <x v="13"/>
          </reference>
        </references>
      </pivotArea>
    </format>
    <format dxfId="73">
      <pivotArea dataOnly="0" labelOnly="1" fieldPosition="0">
        <references count="2">
          <reference field="0" count="2">
            <x v="23"/>
            <x v="25"/>
          </reference>
          <reference field="5" count="1" selected="0">
            <x v="14"/>
          </reference>
        </references>
      </pivotArea>
    </format>
    <format dxfId="72">
      <pivotArea dataOnly="0" labelOnly="1" fieldPosition="0">
        <references count="2">
          <reference field="0" count="2">
            <x v="4"/>
            <x v="5"/>
          </reference>
          <reference field="5" count="1" selected="0">
            <x v="15"/>
          </reference>
        </references>
      </pivotArea>
    </format>
    <format dxfId="71">
      <pivotArea dataOnly="0" labelOnly="1" fieldPosition="0">
        <references count="2">
          <reference field="0" count="2">
            <x v="11"/>
            <x v="13"/>
          </reference>
          <reference field="5" count="1" selected="0">
            <x v="16"/>
          </reference>
        </references>
      </pivotArea>
    </format>
    <format dxfId="70">
      <pivotArea dataOnly="0" labelOnly="1" fieldPosition="0">
        <references count="2">
          <reference field="0" count="1">
            <x v="28"/>
          </reference>
          <reference field="5" count="1" selected="0">
            <x v="17"/>
          </reference>
        </references>
      </pivotArea>
    </format>
    <format dxfId="69">
      <pivotArea dataOnly="0" labelOnly="1" fieldPosition="0">
        <references count="2">
          <reference field="0" count="2">
            <x v="2"/>
            <x v="3"/>
          </reference>
          <reference field="5" count="1" selected="0">
            <x v="18"/>
          </reference>
        </references>
      </pivotArea>
    </format>
    <format dxfId="68">
      <pivotArea dataOnly="0" labelOnly="1" fieldPosition="0">
        <references count="2">
          <reference field="0" count="1">
            <x v="9"/>
          </reference>
          <reference field="5" count="1" selected="0">
            <x v="19"/>
          </reference>
        </references>
      </pivotArea>
    </format>
    <format dxfId="67">
      <pivotArea dataOnly="0" labelOnly="1" fieldPosition="0">
        <references count="2">
          <reference field="0" count="1">
            <x v="16"/>
          </reference>
          <reference field="5" count="1" selected="0">
            <x v="20"/>
          </reference>
        </references>
      </pivotArea>
    </format>
    <format dxfId="66">
      <pivotArea dataOnly="0" labelOnly="1" fieldPosition="0">
        <references count="2">
          <reference field="0" count="1">
            <x v="29"/>
          </reference>
          <reference field="5" count="1" selected="0">
            <x v="21"/>
          </reference>
        </references>
      </pivotArea>
    </format>
    <format dxfId="65">
      <pivotArea dataOnly="0" labelOnly="1" fieldPosition="0">
        <references count="2">
          <reference field="0" count="1">
            <x v="15"/>
          </reference>
          <reference field="5" count="1" selected="0">
            <x v="22"/>
          </reference>
        </references>
      </pivotArea>
    </format>
    <format dxfId="64">
      <pivotArea dataOnly="0" labelOnly="1" fieldPosition="0">
        <references count="2">
          <reference field="0" count="1">
            <x v="18"/>
          </reference>
          <reference field="5" count="1" selected="0">
            <x v="23"/>
          </reference>
        </references>
      </pivotArea>
    </format>
    <format dxfId="63">
      <pivotArea dataOnly="0" labelOnly="1" fieldPosition="0">
        <references count="2">
          <reference field="0" count="2">
            <x v="0"/>
            <x v="1"/>
          </reference>
          <reference field="5" count="1" selected="0">
            <x v="24"/>
          </reference>
        </references>
      </pivotArea>
    </format>
    <format dxfId="62">
      <pivotArea dataOnly="0" labelOnly="1" fieldPosition="0">
        <references count="2">
          <reference field="0" count="1">
            <x v="21"/>
          </reference>
          <reference field="5" count="1" selected="0">
            <x v="25"/>
          </reference>
        </references>
      </pivotArea>
    </format>
    <format dxfId="61">
      <pivotArea dataOnly="0" labelOnly="1" fieldPosition="0">
        <references count="2">
          <reference field="0" count="1">
            <x v="34"/>
          </reference>
          <reference field="5" count="1" selected="0">
            <x v="26"/>
          </reference>
        </references>
      </pivotArea>
    </format>
    <format dxfId="60">
      <pivotArea dataOnly="0" labelOnly="1" fieldPosition="0">
        <references count="2">
          <reference field="0" count="1">
            <x v="20"/>
          </reference>
          <reference field="5" count="1" selected="0">
            <x v="27"/>
          </reference>
        </references>
      </pivotArea>
    </format>
    <format dxfId="59">
      <pivotArea outline="0" collapsedLevelsAreSubtotals="1" fieldPosition="0"/>
    </format>
    <format dxfId="58">
      <pivotArea dataOnly="0" labelOnly="1" fieldPosition="0">
        <references count="1">
          <reference field="5" count="0"/>
        </references>
      </pivotArea>
    </format>
    <format dxfId="57">
      <pivotArea dataOnly="0" labelOnly="1" fieldPosition="0">
        <references count="2">
          <reference field="0" count="2">
            <x v="22"/>
            <x v="24"/>
          </reference>
          <reference field="5" count="1" selected="0">
            <x v="0"/>
          </reference>
        </references>
      </pivotArea>
    </format>
    <format dxfId="56">
      <pivotArea dataOnly="0" labelOnly="1" fieldPosition="0">
        <references count="2">
          <reference field="0" count="1">
            <x v="6"/>
          </reference>
          <reference field="5" count="1" selected="0">
            <x v="1"/>
          </reference>
        </references>
      </pivotArea>
    </format>
    <format dxfId="55">
      <pivotArea dataOnly="0" labelOnly="1" fieldPosition="0">
        <references count="2">
          <reference field="0" count="2">
            <x v="26"/>
            <x v="27"/>
          </reference>
          <reference field="5" count="1" selected="0">
            <x v="2"/>
          </reference>
        </references>
      </pivotArea>
    </format>
    <format dxfId="54">
      <pivotArea dataOnly="0" labelOnly="1" fieldPosition="0">
        <references count="2">
          <reference field="0" count="1">
            <x v="32"/>
          </reference>
          <reference field="5" count="1" selected="0">
            <x v="3"/>
          </reference>
        </references>
      </pivotArea>
    </format>
    <format dxfId="53">
      <pivotArea dataOnly="0" labelOnly="1" fieldPosition="0">
        <references count="2">
          <reference field="0" count="1">
            <x v="30"/>
          </reference>
          <reference field="5" count="1" selected="0">
            <x v="4"/>
          </reference>
        </references>
      </pivotArea>
    </format>
    <format dxfId="52">
      <pivotArea dataOnly="0" labelOnly="1" fieldPosition="0">
        <references count="2">
          <reference field="0" count="1">
            <x v="33"/>
          </reference>
          <reference field="5" count="1" selected="0">
            <x v="5"/>
          </reference>
        </references>
      </pivotArea>
    </format>
    <format dxfId="51">
      <pivotArea dataOnly="0" labelOnly="1" fieldPosition="0">
        <references count="2">
          <reference field="0" count="1">
            <x v="14"/>
          </reference>
          <reference field="5" count="1" selected="0">
            <x v="6"/>
          </reference>
        </references>
      </pivotArea>
    </format>
    <format dxfId="50">
      <pivotArea dataOnly="0" labelOnly="1" fieldPosition="0">
        <references count="2">
          <reference field="0" count="1">
            <x v="12"/>
          </reference>
          <reference field="5" count="1" selected="0">
            <x v="7"/>
          </reference>
        </references>
      </pivotArea>
    </format>
    <format dxfId="49">
      <pivotArea dataOnly="0" labelOnly="1" fieldPosition="0">
        <references count="2">
          <reference field="0" count="1">
            <x v="17"/>
          </reference>
          <reference field="5" count="1" selected="0">
            <x v="8"/>
          </reference>
        </references>
      </pivotArea>
    </format>
    <format dxfId="48">
      <pivotArea dataOnly="0" labelOnly="1" fieldPosition="0">
        <references count="2">
          <reference field="0" count="1">
            <x v="31"/>
          </reference>
          <reference field="5" count="1" selected="0">
            <x v="9"/>
          </reference>
        </references>
      </pivotArea>
    </format>
    <format dxfId="47">
      <pivotArea dataOnly="0" labelOnly="1" fieldPosition="0">
        <references count="2">
          <reference field="0" count="1">
            <x v="10"/>
          </reference>
          <reference field="5" count="1" selected="0">
            <x v="10"/>
          </reference>
        </references>
      </pivotArea>
    </format>
    <format dxfId="46">
      <pivotArea dataOnly="0" labelOnly="1" fieldPosition="0">
        <references count="2">
          <reference field="0" count="1">
            <x v="19"/>
          </reference>
          <reference field="5" count="1" selected="0">
            <x v="11"/>
          </reference>
        </references>
      </pivotArea>
    </format>
    <format dxfId="45">
      <pivotArea dataOnly="0" labelOnly="1" fieldPosition="0">
        <references count="2">
          <reference field="0" count="1">
            <x v="8"/>
          </reference>
          <reference field="5" count="1" selected="0">
            <x v="12"/>
          </reference>
        </references>
      </pivotArea>
    </format>
    <format dxfId="44">
      <pivotArea dataOnly="0" labelOnly="1" fieldPosition="0">
        <references count="2">
          <reference field="0" count="1">
            <x v="7"/>
          </reference>
          <reference field="5" count="1" selected="0">
            <x v="13"/>
          </reference>
        </references>
      </pivotArea>
    </format>
    <format dxfId="43">
      <pivotArea dataOnly="0" labelOnly="1" fieldPosition="0">
        <references count="2">
          <reference field="0" count="2">
            <x v="23"/>
            <x v="25"/>
          </reference>
          <reference field="5" count="1" selected="0">
            <x v="14"/>
          </reference>
        </references>
      </pivotArea>
    </format>
    <format dxfId="42">
      <pivotArea dataOnly="0" labelOnly="1" fieldPosition="0">
        <references count="2">
          <reference field="0" count="2">
            <x v="4"/>
            <x v="5"/>
          </reference>
          <reference field="5" count="1" selected="0">
            <x v="15"/>
          </reference>
        </references>
      </pivotArea>
    </format>
    <format dxfId="41">
      <pivotArea dataOnly="0" labelOnly="1" fieldPosition="0">
        <references count="2">
          <reference field="0" count="2">
            <x v="11"/>
            <x v="13"/>
          </reference>
          <reference field="5" count="1" selected="0">
            <x v="16"/>
          </reference>
        </references>
      </pivotArea>
    </format>
    <format dxfId="40">
      <pivotArea dataOnly="0" labelOnly="1" fieldPosition="0">
        <references count="2">
          <reference field="0" count="1">
            <x v="28"/>
          </reference>
          <reference field="5" count="1" selected="0">
            <x v="17"/>
          </reference>
        </references>
      </pivotArea>
    </format>
    <format dxfId="39">
      <pivotArea dataOnly="0" labelOnly="1" fieldPosition="0">
        <references count="2">
          <reference field="0" count="2">
            <x v="2"/>
            <x v="3"/>
          </reference>
          <reference field="5" count="1" selected="0">
            <x v="18"/>
          </reference>
        </references>
      </pivotArea>
    </format>
    <format dxfId="38">
      <pivotArea dataOnly="0" labelOnly="1" fieldPosition="0">
        <references count="2">
          <reference field="0" count="1">
            <x v="9"/>
          </reference>
          <reference field="5" count="1" selected="0">
            <x v="19"/>
          </reference>
        </references>
      </pivotArea>
    </format>
    <format dxfId="37">
      <pivotArea dataOnly="0" labelOnly="1" fieldPosition="0">
        <references count="2">
          <reference field="0" count="1">
            <x v="16"/>
          </reference>
          <reference field="5" count="1" selected="0">
            <x v="20"/>
          </reference>
        </references>
      </pivotArea>
    </format>
    <format dxfId="36">
      <pivotArea dataOnly="0" labelOnly="1" fieldPosition="0">
        <references count="2">
          <reference field="0" count="1">
            <x v="29"/>
          </reference>
          <reference field="5" count="1" selected="0">
            <x v="21"/>
          </reference>
        </references>
      </pivotArea>
    </format>
    <format dxfId="35">
      <pivotArea dataOnly="0" labelOnly="1" fieldPosition="0">
        <references count="2">
          <reference field="0" count="1">
            <x v="15"/>
          </reference>
          <reference field="5" count="1" selected="0">
            <x v="22"/>
          </reference>
        </references>
      </pivotArea>
    </format>
    <format dxfId="34">
      <pivotArea dataOnly="0" labelOnly="1" fieldPosition="0">
        <references count="2">
          <reference field="0" count="1">
            <x v="18"/>
          </reference>
          <reference field="5" count="1" selected="0">
            <x v="23"/>
          </reference>
        </references>
      </pivotArea>
    </format>
    <format dxfId="33">
      <pivotArea dataOnly="0" labelOnly="1" fieldPosition="0">
        <references count="2">
          <reference field="0" count="2">
            <x v="0"/>
            <x v="1"/>
          </reference>
          <reference field="5" count="1" selected="0">
            <x v="24"/>
          </reference>
        </references>
      </pivotArea>
    </format>
    <format dxfId="32">
      <pivotArea dataOnly="0" labelOnly="1" fieldPosition="0">
        <references count="2">
          <reference field="0" count="1">
            <x v="21"/>
          </reference>
          <reference field="5" count="1" selected="0">
            <x v="25"/>
          </reference>
        </references>
      </pivotArea>
    </format>
    <format dxfId="31">
      <pivotArea dataOnly="0" labelOnly="1" fieldPosition="0">
        <references count="2">
          <reference field="0" count="1">
            <x v="34"/>
          </reference>
          <reference field="5" count="1" selected="0">
            <x v="26"/>
          </reference>
        </references>
      </pivotArea>
    </format>
    <format dxfId="30">
      <pivotArea dataOnly="0" labelOnly="1" fieldPosition="0">
        <references count="2">
          <reference field="0" count="1">
            <x v="20"/>
          </reference>
          <reference field="5" count="1" selected="0">
            <x v="27"/>
          </reference>
        </references>
      </pivotArea>
    </format>
    <format dxfId="29">
      <pivotArea outline="0" fieldPosition="0">
        <references count="1">
          <reference field="4294967294" count="1">
            <x v="0"/>
          </reference>
        </references>
      </pivotArea>
    </format>
    <format dxfId="28">
      <pivotArea outline="0" fieldPosition="0">
        <references count="1">
          <reference field="4294967294" count="1">
            <x v="0"/>
          </reference>
        </references>
      </pivotArea>
    </format>
    <format dxfId="27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6">
      <pivotArea collapsedLevelsAreSubtotals="1" fieldPosition="0">
        <references count="2">
          <reference field="0" count="2">
            <x v="11"/>
            <x v="13"/>
          </reference>
          <reference field="5" count="1" selected="0">
            <x v="16"/>
          </reference>
        </references>
      </pivotArea>
    </format>
    <format dxfId="25">
      <pivotArea collapsedLevelsAreSubtotals="1" fieldPosition="0">
        <references count="1">
          <reference field="5" count="1">
            <x v="18"/>
          </reference>
        </references>
      </pivotArea>
    </format>
    <format dxfId="24">
      <pivotArea collapsedLevelsAreSubtotals="1" fieldPosition="0">
        <references count="2">
          <reference field="0" count="2">
            <x v="2"/>
            <x v="3"/>
          </reference>
          <reference field="5" count="1" selected="0">
            <x v="18"/>
          </reference>
        </references>
      </pivotArea>
    </format>
    <format dxfId="23">
      <pivotArea collapsedLevelsAreSubtotals="1" fieldPosition="0">
        <references count="1">
          <reference field="5" count="1">
            <x v="24"/>
          </reference>
        </references>
      </pivotArea>
    </format>
    <format dxfId="22">
      <pivotArea collapsedLevelsAreSubtotals="1" fieldPosition="0">
        <references count="2">
          <reference field="0" count="2">
            <x v="0"/>
            <x v="1"/>
          </reference>
          <reference field="5" count="1" selected="0">
            <x v="24"/>
          </reference>
        </references>
      </pivotArea>
    </format>
    <format dxfId="21">
      <pivotArea field="5" type="button" dataOnly="0" labelOnly="1" outline="0" axis="axisRow" fieldPosition="0"/>
    </format>
    <format dxfId="20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9">
      <pivotArea field="5" type="button" dataOnly="0" labelOnly="1" outline="0" axis="axisRow" fieldPosition="0"/>
    </format>
    <format dxfId="18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7">
      <pivotArea collapsedLevelsAreSubtotals="1" fieldPosition="0">
        <references count="2">
          <reference field="0" count="1">
            <x v="10"/>
          </reference>
          <reference field="5" count="1" selected="0">
            <x v="10"/>
          </reference>
        </references>
      </pivotArea>
    </format>
    <format dxfId="16">
      <pivotArea collapsedLevelsAreSubtotals="1" fieldPosition="0">
        <references count="1">
          <reference field="5" count="1">
            <x v="12"/>
          </reference>
        </references>
      </pivotArea>
    </format>
    <format dxfId="15">
      <pivotArea collapsedLevelsAreSubtotals="1" fieldPosition="0">
        <references count="2">
          <reference field="0" count="1">
            <x v="8"/>
          </reference>
          <reference field="5" count="1" selected="0">
            <x v="12"/>
          </reference>
        </references>
      </pivotArea>
    </format>
    <format dxfId="14">
      <pivotArea collapsedLevelsAreSubtotals="1" fieldPosition="0">
        <references count="1">
          <reference field="5" count="1">
            <x v="19"/>
          </reference>
        </references>
      </pivotArea>
    </format>
    <format dxfId="13">
      <pivotArea collapsedLevelsAreSubtotals="1" fieldPosition="0">
        <references count="2">
          <reference field="0" count="1">
            <x v="9"/>
          </reference>
          <reference field="5" count="1" selected="0">
            <x v="19"/>
          </reference>
        </references>
      </pivotArea>
    </format>
    <format dxfId="12">
      <pivotArea collapsedLevelsAreSubtotals="1" fieldPosition="0">
        <references count="1">
          <reference field="5" count="1">
            <x v="20"/>
          </reference>
        </references>
      </pivotArea>
    </format>
    <format dxfId="11">
      <pivotArea collapsedLevelsAreSubtotals="1" fieldPosition="0">
        <references count="2">
          <reference field="0" count="1">
            <x v="16"/>
          </reference>
          <reference field="5" count="1" selected="0">
            <x v="20"/>
          </reference>
        </references>
      </pivotArea>
    </format>
    <format dxfId="10">
      <pivotArea collapsedLevelsAreSubtotals="1" fieldPosition="0">
        <references count="1">
          <reference field="5" count="1">
            <x v="22"/>
          </reference>
        </references>
      </pivotArea>
    </format>
    <format dxfId="9">
      <pivotArea collapsedLevelsAreSubtotals="1" fieldPosition="0">
        <references count="2">
          <reference field="0" count="1">
            <x v="15"/>
          </reference>
          <reference field="5" count="1" selected="0">
            <x v="22"/>
          </reference>
        </references>
      </pivotArea>
    </format>
    <format dxfId="8">
      <pivotArea collapsedLevelsAreSubtotals="1" fieldPosition="0">
        <references count="1">
          <reference field="5" count="1">
            <x v="25"/>
          </reference>
        </references>
      </pivotArea>
    </format>
    <format dxfId="7">
      <pivotArea collapsedLevelsAreSubtotals="1" fieldPosition="0">
        <references count="2">
          <reference field="0" count="1">
            <x v="21"/>
          </reference>
          <reference field="5" count="1" selected="0">
            <x v="25"/>
          </reference>
        </references>
      </pivotArea>
    </format>
    <format dxfId="6">
      <pivotArea outline="0" collapsedLevelsAreSubtotals="1" fieldPosition="0"/>
    </format>
    <format dxfId="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">
      <pivotArea outline="0" collapsedLevelsAreSubtotals="1" fieldPosition="0"/>
    </format>
    <format dxfId="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">
      <pivotArea collapsedLevelsAreSubtotals="1" fieldPosition="0">
        <references count="3">
          <reference field="4294967294" count="1" selected="0">
            <x v="1"/>
          </reference>
          <reference field="0" count="1">
            <x v="14"/>
          </reference>
          <reference field="5" count="1" selected="0">
            <x v="6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about:blank" TargetMode="External"/><Relationship Id="rId1" Type="http://schemas.openxmlformats.org/officeDocument/2006/relationships/pivotTable" Target="../pivotTables/pivotTable1.xml"/>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85"/>
  <sheetViews>
    <sheetView zoomScale="89" zoomScaleNormal="89" workbookViewId="0">
      <pane ySplit="4" topLeftCell="A5" activePane="bottomLeft" state="frozen"/>
      <selection pane="bottomLeft" activeCell="P24" sqref="P24"/>
    </sheetView>
  </sheetViews>
  <sheetFormatPr defaultColWidth="9.140625" defaultRowHeight="14.25" x14ac:dyDescent="0.2"/>
  <cols>
    <col min="1" max="1" width="11" style="1" bestFit="1" customWidth="1"/>
    <col min="2" max="2" width="20" style="1" bestFit="1" customWidth="1"/>
    <col min="3" max="3" width="89" style="1" bestFit="1" customWidth="1"/>
    <col min="4" max="4" width="38.7109375" style="1" bestFit="1" customWidth="1"/>
    <col min="5" max="5" width="18.85546875" style="1" customWidth="1"/>
    <col min="6" max="6" width="36.5703125" style="19" customWidth="1"/>
    <col min="7" max="7" width="21" style="1" customWidth="1"/>
    <col min="8" max="8" width="76.28515625" style="1" bestFit="1" customWidth="1"/>
    <col min="9" max="9" width="16.7109375" style="1" customWidth="1"/>
    <col min="10" max="10" width="14.140625" style="11" customWidth="1"/>
    <col min="11" max="11" width="18.28515625" style="1" bestFit="1" customWidth="1"/>
    <col min="12" max="12" width="15.7109375" style="1" bestFit="1" customWidth="1"/>
    <col min="13" max="13" width="29.42578125" style="1" bestFit="1" customWidth="1"/>
    <col min="14" max="17" width="14.42578125" style="1" customWidth="1"/>
    <col min="18" max="18" width="14.7109375" style="1" customWidth="1"/>
    <col min="19" max="25" width="14.42578125" style="1" customWidth="1"/>
    <col min="26" max="26" width="10.5703125" style="3" bestFit="1" customWidth="1"/>
    <col min="27" max="16384" width="9.140625" style="1"/>
  </cols>
  <sheetData>
    <row r="1" spans="1:27" x14ac:dyDescent="0.2">
      <c r="A1" s="32" t="s">
        <v>0</v>
      </c>
      <c r="B1" s="32"/>
      <c r="C1" s="32"/>
      <c r="D1" s="32"/>
      <c r="J1" s="2"/>
    </row>
    <row r="2" spans="1:27" x14ac:dyDescent="0.2">
      <c r="A2" s="32" t="s">
        <v>1</v>
      </c>
      <c r="B2" s="32"/>
      <c r="C2" s="32"/>
      <c r="D2" s="32"/>
      <c r="J2" s="2"/>
    </row>
    <row r="3" spans="1:27" ht="15" customHeight="1" x14ac:dyDescent="0.2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4"/>
      <c r="K3" s="34" t="s">
        <v>3</v>
      </c>
      <c r="L3" s="33"/>
      <c r="M3" s="35"/>
      <c r="N3" s="34" t="s">
        <v>4</v>
      </c>
      <c r="O3" s="33"/>
      <c r="P3" s="33"/>
      <c r="Q3" s="33"/>
      <c r="R3" s="33"/>
      <c r="S3" s="33"/>
      <c r="T3" s="35"/>
      <c r="U3" s="34" t="s">
        <v>5</v>
      </c>
      <c r="V3" s="33"/>
      <c r="W3" s="33"/>
      <c r="X3" s="33"/>
      <c r="Y3" s="33"/>
      <c r="Z3" s="30" t="s">
        <v>6</v>
      </c>
      <c r="AA3" s="5"/>
    </row>
    <row r="4" spans="1:27" ht="42.75" x14ac:dyDescent="0.2">
      <c r="A4" s="6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117</v>
      </c>
      <c r="G4" s="6" t="s">
        <v>12</v>
      </c>
      <c r="H4" s="6" t="s">
        <v>13</v>
      </c>
      <c r="I4" s="6" t="s">
        <v>14</v>
      </c>
      <c r="J4" s="7" t="s">
        <v>15</v>
      </c>
      <c r="K4" s="6" t="s">
        <v>16</v>
      </c>
      <c r="L4" s="6" t="s">
        <v>17</v>
      </c>
      <c r="M4" s="8" t="s">
        <v>18</v>
      </c>
      <c r="N4" s="9" t="s">
        <v>19</v>
      </c>
      <c r="O4" s="6" t="s">
        <v>20</v>
      </c>
      <c r="P4" s="6" t="s">
        <v>21</v>
      </c>
      <c r="Q4" s="6" t="s">
        <v>22</v>
      </c>
      <c r="R4" s="6" t="s">
        <v>23</v>
      </c>
      <c r="S4" s="6" t="s">
        <v>24</v>
      </c>
      <c r="T4" s="6" t="s">
        <v>25</v>
      </c>
      <c r="U4" s="9" t="s">
        <v>26</v>
      </c>
      <c r="V4" s="6" t="s">
        <v>27</v>
      </c>
      <c r="W4" s="6" t="s">
        <v>28</v>
      </c>
      <c r="X4" s="6" t="s">
        <v>29</v>
      </c>
      <c r="Y4" s="6" t="s">
        <v>30</v>
      </c>
      <c r="Z4" s="31"/>
      <c r="AA4" s="5"/>
    </row>
    <row r="5" spans="1:27" ht="40.5" customHeight="1" x14ac:dyDescent="0.2">
      <c r="A5" s="1" t="s">
        <v>31</v>
      </c>
      <c r="B5" s="1" t="s">
        <v>32</v>
      </c>
      <c r="C5" s="1" t="s">
        <v>33</v>
      </c>
      <c r="D5" s="1" t="s">
        <v>34</v>
      </c>
      <c r="F5" s="19" t="str">
        <f>CONCATENATE(B5," Parish, ",C5,IF(ISBLANK(D5),"",", "),D5,IF(ISBLANK(H5),""," ,"),H5)</f>
        <v>Iberia Parish, City of New Iberia, Economic Development District No. 3</v>
      </c>
      <c r="G5" s="1" t="s">
        <v>35</v>
      </c>
      <c r="I5" s="10">
        <v>44546</v>
      </c>
      <c r="J5" s="11">
        <v>44601</v>
      </c>
      <c r="K5" s="5" t="s">
        <v>36</v>
      </c>
      <c r="L5" s="12">
        <v>3000000</v>
      </c>
      <c r="M5" s="13" t="s">
        <v>37</v>
      </c>
      <c r="N5" s="14">
        <v>32775</v>
      </c>
      <c r="O5" s="15">
        <v>0</v>
      </c>
      <c r="P5" s="15">
        <v>0</v>
      </c>
      <c r="Q5" s="15">
        <v>13075</v>
      </c>
      <c r="R5" s="15">
        <v>0</v>
      </c>
      <c r="S5" s="15">
        <v>0</v>
      </c>
      <c r="T5" s="15">
        <f t="shared" ref="T5:T63" si="0">SUM(N5:S5)</f>
        <v>45850</v>
      </c>
      <c r="U5" s="14">
        <v>32775</v>
      </c>
      <c r="V5" s="12">
        <v>0</v>
      </c>
      <c r="W5" s="15">
        <v>1825</v>
      </c>
      <c r="X5" s="15">
        <v>0</v>
      </c>
      <c r="Y5" s="15">
        <v>9750</v>
      </c>
      <c r="Z5" s="16"/>
    </row>
    <row r="6" spans="1:27" x14ac:dyDescent="0.2">
      <c r="A6" s="1" t="s">
        <v>38</v>
      </c>
      <c r="B6" s="1" t="s">
        <v>39</v>
      </c>
      <c r="C6" s="1" t="s">
        <v>40</v>
      </c>
      <c r="F6" s="19" t="str">
        <f t="shared" ref="F6" si="1">CONCATENATE(B6," Parish, ",C6,IF(ISBLANK(D6),"",", "),D6,IF(ISBLANK(H6),""," ,"),H6)</f>
        <v>Rapides Parish, City of Pineville</v>
      </c>
      <c r="G6" s="1" t="s">
        <v>41</v>
      </c>
      <c r="I6" s="10">
        <v>44911</v>
      </c>
      <c r="J6" s="11">
        <v>44609</v>
      </c>
      <c r="K6" s="5" t="s">
        <v>42</v>
      </c>
      <c r="L6" s="12">
        <v>10000000</v>
      </c>
      <c r="M6" s="13" t="s">
        <v>37</v>
      </c>
      <c r="N6" s="14">
        <v>77530</v>
      </c>
      <c r="O6" s="15">
        <v>80000</v>
      </c>
      <c r="P6" s="15">
        <v>57075</v>
      </c>
      <c r="Q6" s="15">
        <v>42225</v>
      </c>
      <c r="R6" s="15">
        <v>0</v>
      </c>
      <c r="S6" s="15">
        <v>0</v>
      </c>
      <c r="T6" s="15">
        <f t="shared" si="0"/>
        <v>256830</v>
      </c>
      <c r="U6" s="14">
        <v>50030</v>
      </c>
      <c r="V6" s="12">
        <v>0</v>
      </c>
      <c r="W6" s="15">
        <v>5775</v>
      </c>
      <c r="X6" s="15">
        <v>0</v>
      </c>
      <c r="Y6" s="15">
        <v>30000</v>
      </c>
      <c r="Z6" s="16"/>
    </row>
    <row r="7" spans="1:27" ht="42.75" x14ac:dyDescent="0.2">
      <c r="A7" s="1" t="s">
        <v>43</v>
      </c>
      <c r="B7" s="1" t="s">
        <v>44</v>
      </c>
      <c r="C7" s="1" t="s">
        <v>45</v>
      </c>
      <c r="F7" s="19" t="str">
        <f>CONCATENATE(B7," Parish, ",C7,IF(ISBLANK(D7),"",", "),D7,IF(ISBLANK(H7),"",H7))</f>
        <v>Calcasieu Parish, LCDA (McNeese State University Student Housing - Cowboy Facilities, Inc. Project)</v>
      </c>
      <c r="G7" s="1" t="s">
        <v>46</v>
      </c>
      <c r="H7" s="1" t="s">
        <v>118</v>
      </c>
      <c r="I7" s="10">
        <v>44667</v>
      </c>
      <c r="J7" s="11">
        <v>44601</v>
      </c>
      <c r="K7" s="5" t="s">
        <v>42</v>
      </c>
      <c r="L7" s="12">
        <v>11250000</v>
      </c>
      <c r="M7" s="13" t="s">
        <v>47</v>
      </c>
      <c r="N7" s="14">
        <v>132962</v>
      </c>
      <c r="O7" s="15">
        <v>81563</v>
      </c>
      <c r="P7" s="15">
        <v>0</v>
      </c>
      <c r="Q7" s="15">
        <v>71832</v>
      </c>
      <c r="R7" s="15">
        <v>0</v>
      </c>
      <c r="S7" s="15">
        <v>0</v>
      </c>
      <c r="T7" s="15">
        <f t="shared" si="0"/>
        <v>286357</v>
      </c>
      <c r="U7" s="14">
        <v>55462</v>
      </c>
      <c r="V7" s="12">
        <v>0</v>
      </c>
      <c r="W7" s="15">
        <v>6400</v>
      </c>
      <c r="X7" s="15">
        <v>0</v>
      </c>
      <c r="Y7" s="15">
        <v>22500</v>
      </c>
      <c r="Z7" s="16"/>
    </row>
    <row r="8" spans="1:27" x14ac:dyDescent="0.2">
      <c r="A8" s="1" t="s">
        <v>48</v>
      </c>
      <c r="B8" s="1" t="s">
        <v>49</v>
      </c>
      <c r="C8" s="1" t="s">
        <v>50</v>
      </c>
      <c r="F8" s="19" t="str">
        <f t="shared" ref="F8:F31" si="2">CONCATENATE(B8," Parish, ",C8,IF(ISBLANK(D8),"",", "),D8,IF(ISBLANK(H8),"",H8))</f>
        <v>St. Tammany Parish, City of Slidell</v>
      </c>
      <c r="G8" s="1" t="s">
        <v>41</v>
      </c>
      <c r="I8" s="10">
        <v>43027</v>
      </c>
      <c r="J8" s="11">
        <v>44572</v>
      </c>
      <c r="K8" s="5" t="s">
        <v>36</v>
      </c>
      <c r="L8" s="12">
        <v>19000000</v>
      </c>
      <c r="M8" s="13" t="s">
        <v>37</v>
      </c>
      <c r="N8" s="14">
        <v>120176</v>
      </c>
      <c r="O8" s="15">
        <v>0</v>
      </c>
      <c r="P8" s="15">
        <v>0</v>
      </c>
      <c r="Q8" s="15">
        <v>77748</v>
      </c>
      <c r="R8" s="15">
        <v>0</v>
      </c>
      <c r="S8" s="15">
        <v>0</v>
      </c>
      <c r="T8" s="15">
        <f t="shared" si="0"/>
        <v>197924</v>
      </c>
      <c r="U8" s="14">
        <v>87825</v>
      </c>
      <c r="V8" s="12">
        <v>0</v>
      </c>
      <c r="W8" s="15">
        <v>10560</v>
      </c>
      <c r="X8" s="15">
        <v>0</v>
      </c>
      <c r="Y8" s="15">
        <v>64668</v>
      </c>
      <c r="Z8" s="16" t="s">
        <v>51</v>
      </c>
    </row>
    <row r="9" spans="1:27" x14ac:dyDescent="0.2">
      <c r="A9" s="1" t="s">
        <v>52</v>
      </c>
      <c r="B9" s="1" t="s">
        <v>53</v>
      </c>
      <c r="C9" s="1" t="s">
        <v>54</v>
      </c>
      <c r="F9" s="19" t="str">
        <f t="shared" si="2"/>
        <v>Red River Parish, Town of Coushatta</v>
      </c>
      <c r="G9" s="1" t="s">
        <v>41</v>
      </c>
      <c r="I9" s="10">
        <v>43419</v>
      </c>
      <c r="J9" s="11">
        <v>44588</v>
      </c>
      <c r="K9" s="5" t="s">
        <v>36</v>
      </c>
      <c r="L9" s="12">
        <v>4174000</v>
      </c>
      <c r="M9" s="13" t="s">
        <v>37</v>
      </c>
      <c r="N9" s="14">
        <v>35926</v>
      </c>
      <c r="O9" s="15">
        <v>0</v>
      </c>
      <c r="P9" s="15">
        <v>0</v>
      </c>
      <c r="Q9" s="15">
        <v>7279</v>
      </c>
      <c r="R9" s="15">
        <v>680000</v>
      </c>
      <c r="S9" s="15">
        <v>0</v>
      </c>
      <c r="T9" s="15">
        <f t="shared" si="0"/>
        <v>723205</v>
      </c>
      <c r="U9" s="14">
        <v>35926</v>
      </c>
      <c r="V9" s="12">
        <v>0</v>
      </c>
      <c r="W9" s="15">
        <v>2529</v>
      </c>
      <c r="X9" s="15">
        <v>0</v>
      </c>
      <c r="Y9" s="15">
        <v>0</v>
      </c>
      <c r="Z9" s="16"/>
    </row>
    <row r="10" spans="1:27" ht="42.75" x14ac:dyDescent="0.2">
      <c r="A10" s="1" t="s">
        <v>55</v>
      </c>
      <c r="B10" s="1" t="s">
        <v>56</v>
      </c>
      <c r="C10" s="1" t="s">
        <v>57</v>
      </c>
      <c r="D10" s="1" t="s">
        <v>58</v>
      </c>
      <c r="F10" s="19" t="str">
        <f t="shared" si="2"/>
        <v>Ouachita Parish, Monroe City School Board, City of Monroe Special School District</v>
      </c>
      <c r="G10" s="1" t="s">
        <v>35</v>
      </c>
      <c r="I10" s="10">
        <v>44028</v>
      </c>
      <c r="J10" s="11">
        <v>44609</v>
      </c>
      <c r="K10" s="5" t="s">
        <v>36</v>
      </c>
      <c r="L10" s="12">
        <v>32765000</v>
      </c>
      <c r="M10" s="13" t="s">
        <v>37</v>
      </c>
      <c r="N10" s="14">
        <v>148092</v>
      </c>
      <c r="O10" s="15">
        <v>188750</v>
      </c>
      <c r="P10" s="15">
        <v>0</v>
      </c>
      <c r="Q10" s="15">
        <v>109838</v>
      </c>
      <c r="R10" s="15">
        <v>0</v>
      </c>
      <c r="S10" s="15">
        <v>0</v>
      </c>
      <c r="T10" s="15">
        <f t="shared" si="0"/>
        <v>446680</v>
      </c>
      <c r="U10" s="14">
        <v>118092</v>
      </c>
      <c r="V10" s="12">
        <v>20000</v>
      </c>
      <c r="W10" s="15">
        <v>17838</v>
      </c>
      <c r="X10" s="15">
        <v>0</v>
      </c>
      <c r="Y10" s="15">
        <v>76000</v>
      </c>
      <c r="Z10" s="16" t="s">
        <v>51</v>
      </c>
    </row>
    <row r="11" spans="1:27" ht="28.5" x14ac:dyDescent="0.2">
      <c r="A11" s="1" t="s">
        <v>59</v>
      </c>
      <c r="B11" s="1" t="s">
        <v>60</v>
      </c>
      <c r="C11" s="1" t="s">
        <v>61</v>
      </c>
      <c r="F11" s="19" t="str">
        <f t="shared" si="2"/>
        <v>Caddo Parish, City of Shreveport (DEQ Project)</v>
      </c>
      <c r="G11" s="1" t="s">
        <v>41</v>
      </c>
      <c r="H11" s="1" t="s">
        <v>119</v>
      </c>
      <c r="I11" s="10">
        <v>44364</v>
      </c>
      <c r="J11" s="11">
        <v>44522</v>
      </c>
      <c r="K11" s="5" t="s">
        <v>42</v>
      </c>
      <c r="L11" s="12">
        <v>5675000</v>
      </c>
      <c r="M11" s="13" t="s">
        <v>37</v>
      </c>
      <c r="N11" s="14">
        <v>82240</v>
      </c>
      <c r="O11" s="15">
        <v>39450</v>
      </c>
      <c r="P11" s="15">
        <v>0</v>
      </c>
      <c r="Q11" s="15">
        <v>48146</v>
      </c>
      <c r="R11" s="15">
        <v>0</v>
      </c>
      <c r="S11" s="15">
        <v>0</v>
      </c>
      <c r="T11" s="15">
        <f t="shared" si="0"/>
        <v>169836</v>
      </c>
      <c r="U11" s="14">
        <v>40800</v>
      </c>
      <c r="V11" s="12">
        <v>31440</v>
      </c>
      <c r="W11" s="15">
        <v>3396</v>
      </c>
      <c r="X11" s="15">
        <v>0</v>
      </c>
      <c r="Y11" s="15">
        <v>35750</v>
      </c>
      <c r="Z11" s="16"/>
    </row>
    <row r="12" spans="1:27" ht="28.5" x14ac:dyDescent="0.2">
      <c r="A12" s="1" t="s">
        <v>62</v>
      </c>
      <c r="B12" s="1" t="s">
        <v>63</v>
      </c>
      <c r="C12" s="1" t="s">
        <v>64</v>
      </c>
      <c r="F12" s="19" t="str">
        <f t="shared" si="2"/>
        <v>Natchitoches  Parish, Village of Natchez</v>
      </c>
      <c r="G12" s="1" t="s">
        <v>41</v>
      </c>
      <c r="I12" s="10">
        <v>44427</v>
      </c>
      <c r="J12" s="11">
        <v>44610</v>
      </c>
      <c r="K12" s="5" t="s">
        <v>36</v>
      </c>
      <c r="L12" s="12">
        <v>540000</v>
      </c>
      <c r="M12" s="13" t="s">
        <v>37</v>
      </c>
      <c r="N12" s="14">
        <v>14495</v>
      </c>
      <c r="O12" s="15">
        <v>0</v>
      </c>
      <c r="P12" s="15">
        <v>0</v>
      </c>
      <c r="Q12" s="15">
        <v>2099</v>
      </c>
      <c r="R12" s="15">
        <v>94000</v>
      </c>
      <c r="S12" s="15">
        <v>0</v>
      </c>
      <c r="T12" s="15">
        <f t="shared" si="0"/>
        <v>110594</v>
      </c>
      <c r="U12" s="14">
        <v>14495</v>
      </c>
      <c r="V12" s="12">
        <v>0</v>
      </c>
      <c r="W12" s="15">
        <v>349</v>
      </c>
      <c r="X12" s="15">
        <v>0</v>
      </c>
      <c r="Y12" s="15">
        <v>0</v>
      </c>
      <c r="Z12" s="16"/>
    </row>
    <row r="13" spans="1:27" x14ac:dyDescent="0.2">
      <c r="A13" s="1" t="s">
        <v>65</v>
      </c>
      <c r="B13" s="1" t="s">
        <v>66</v>
      </c>
      <c r="C13" s="1" t="s">
        <v>67</v>
      </c>
      <c r="F13" s="19" t="str">
        <f t="shared" si="2"/>
        <v>Livingston Parish, School Board</v>
      </c>
      <c r="G13" s="1" t="s">
        <v>8</v>
      </c>
      <c r="I13" s="10">
        <v>44518</v>
      </c>
      <c r="J13" s="11">
        <v>44630</v>
      </c>
      <c r="K13" s="5" t="s">
        <v>36</v>
      </c>
      <c r="L13" s="12">
        <v>16875000</v>
      </c>
      <c r="M13" s="13" t="s">
        <v>37</v>
      </c>
      <c r="N13" s="14">
        <v>90056</v>
      </c>
      <c r="O13" s="15">
        <v>127500</v>
      </c>
      <c r="P13" s="15">
        <v>34375</v>
      </c>
      <c r="Q13" s="15">
        <v>75463</v>
      </c>
      <c r="R13" s="15">
        <v>0</v>
      </c>
      <c r="S13" s="15">
        <v>0</v>
      </c>
      <c r="T13" s="15">
        <f t="shared" si="0"/>
        <v>327394</v>
      </c>
      <c r="U13" s="14">
        <v>60556</v>
      </c>
      <c r="V13" s="12">
        <v>7500</v>
      </c>
      <c r="W13" s="15">
        <v>9213</v>
      </c>
      <c r="X13" s="15">
        <v>0</v>
      </c>
      <c r="Y13" s="15">
        <v>33750</v>
      </c>
      <c r="Z13" s="16"/>
    </row>
    <row r="14" spans="1:27" x14ac:dyDescent="0.2">
      <c r="A14" s="1" t="s">
        <v>68</v>
      </c>
      <c r="B14" s="1" t="s">
        <v>69</v>
      </c>
      <c r="C14" s="1" t="s">
        <v>70</v>
      </c>
      <c r="F14" s="19" t="str">
        <f t="shared" si="2"/>
        <v>St. Charles  Parish, Parish Council</v>
      </c>
      <c r="G14" s="1" t="s">
        <v>8</v>
      </c>
      <c r="I14" s="10">
        <v>44518</v>
      </c>
      <c r="J14" s="11">
        <v>44587</v>
      </c>
      <c r="K14" s="5" t="s">
        <v>36</v>
      </c>
      <c r="L14" s="12">
        <v>20000000</v>
      </c>
      <c r="M14" s="13" t="s">
        <v>71</v>
      </c>
      <c r="N14" s="14">
        <v>40000</v>
      </c>
      <c r="O14" s="15">
        <v>0</v>
      </c>
      <c r="P14" s="15">
        <v>0</v>
      </c>
      <c r="Q14" s="15">
        <v>12775</v>
      </c>
      <c r="R14" s="15">
        <v>0</v>
      </c>
      <c r="S14" s="15">
        <v>0</v>
      </c>
      <c r="T14" s="15">
        <f t="shared" si="0"/>
        <v>52775</v>
      </c>
      <c r="U14" s="14">
        <v>25000</v>
      </c>
      <c r="V14" s="12">
        <v>0</v>
      </c>
      <c r="W14" s="15">
        <v>10775</v>
      </c>
      <c r="X14" s="15">
        <v>0</v>
      </c>
      <c r="Y14" s="15">
        <v>0</v>
      </c>
      <c r="Z14" s="16"/>
    </row>
    <row r="15" spans="1:27" x14ac:dyDescent="0.2">
      <c r="A15" s="1" t="s">
        <v>72</v>
      </c>
      <c r="B15" s="1" t="s">
        <v>73</v>
      </c>
      <c r="C15" s="1" t="s">
        <v>70</v>
      </c>
      <c r="F15" s="19" t="str">
        <f t="shared" si="2"/>
        <v>Lafourche Parish, Parish Council</v>
      </c>
      <c r="G15" s="1" t="s">
        <v>8</v>
      </c>
      <c r="I15" s="10">
        <v>44518</v>
      </c>
      <c r="J15" s="11">
        <v>44587</v>
      </c>
      <c r="K15" s="5" t="s">
        <v>36</v>
      </c>
      <c r="L15" s="12">
        <v>1883486.64</v>
      </c>
      <c r="M15" s="13" t="s">
        <v>71</v>
      </c>
      <c r="N15" s="14">
        <v>49251</v>
      </c>
      <c r="O15" s="15">
        <v>7500</v>
      </c>
      <c r="P15" s="15">
        <v>0</v>
      </c>
      <c r="Q15" s="15">
        <v>12000</v>
      </c>
      <c r="R15" s="15">
        <v>0</v>
      </c>
      <c r="S15" s="15">
        <v>0</v>
      </c>
      <c r="T15" s="15">
        <f t="shared" si="0"/>
        <v>68751</v>
      </c>
      <c r="U15" s="14">
        <v>24251</v>
      </c>
      <c r="V15" s="12">
        <v>20000</v>
      </c>
      <c r="W15" s="15">
        <v>0</v>
      </c>
      <c r="X15" s="15">
        <v>0</v>
      </c>
      <c r="Y15" s="15">
        <v>10500</v>
      </c>
      <c r="Z15" s="16"/>
    </row>
    <row r="16" spans="1:27" ht="28.5" x14ac:dyDescent="0.2">
      <c r="A16" s="1" t="s">
        <v>74</v>
      </c>
      <c r="B16" s="1" t="s">
        <v>75</v>
      </c>
      <c r="C16" s="1" t="s">
        <v>70</v>
      </c>
      <c r="F16" s="19" t="str">
        <f t="shared" si="2"/>
        <v>St. John the Baptist Parish, Parish Council</v>
      </c>
      <c r="G16" s="1" t="s">
        <v>8</v>
      </c>
      <c r="I16" s="10">
        <v>44546</v>
      </c>
      <c r="J16" s="11">
        <v>44572</v>
      </c>
      <c r="K16" s="5" t="s">
        <v>36</v>
      </c>
      <c r="L16" s="12">
        <v>30000000</v>
      </c>
      <c r="M16" s="13" t="s">
        <v>71</v>
      </c>
      <c r="N16" s="14">
        <v>70400</v>
      </c>
      <c r="O16" s="15">
        <v>0</v>
      </c>
      <c r="P16" s="15">
        <v>0</v>
      </c>
      <c r="Q16" s="15">
        <v>66475</v>
      </c>
      <c r="R16" s="15">
        <v>0</v>
      </c>
      <c r="S16" s="15">
        <v>0</v>
      </c>
      <c r="T16" s="15">
        <f t="shared" si="0"/>
        <v>136875</v>
      </c>
      <c r="U16" s="14">
        <v>70400</v>
      </c>
      <c r="V16" s="12">
        <v>0</v>
      </c>
      <c r="W16" s="15">
        <v>15275</v>
      </c>
      <c r="X16" s="15">
        <v>0</v>
      </c>
      <c r="Y16" s="15">
        <v>50000</v>
      </c>
      <c r="Z16" s="16"/>
    </row>
    <row r="17" spans="1:26" x14ac:dyDescent="0.2">
      <c r="A17" s="1" t="s">
        <v>76</v>
      </c>
      <c r="B17" s="1" t="s">
        <v>77</v>
      </c>
      <c r="C17" s="1" t="s">
        <v>70</v>
      </c>
      <c r="F17" s="19" t="str">
        <f t="shared" si="2"/>
        <v>St. James Parish, Parish Council</v>
      </c>
      <c r="G17" s="1" t="s">
        <v>8</v>
      </c>
      <c r="I17" s="10">
        <v>44546</v>
      </c>
      <c r="J17" s="11">
        <v>44594</v>
      </c>
      <c r="K17" s="5" t="s">
        <v>36</v>
      </c>
      <c r="L17" s="12">
        <v>8000000</v>
      </c>
      <c r="M17" s="13" t="s">
        <v>37</v>
      </c>
      <c r="N17" s="14">
        <v>50025</v>
      </c>
      <c r="O17" s="15">
        <v>0</v>
      </c>
      <c r="P17" s="15">
        <v>0</v>
      </c>
      <c r="Q17" s="15">
        <v>32175</v>
      </c>
      <c r="R17" s="15">
        <v>0</v>
      </c>
      <c r="S17" s="15">
        <v>0</v>
      </c>
      <c r="T17" s="15">
        <f t="shared" si="0"/>
        <v>82200</v>
      </c>
      <c r="U17" s="14">
        <v>45025</v>
      </c>
      <c r="V17" s="12">
        <v>0</v>
      </c>
      <c r="W17" s="15">
        <v>4675</v>
      </c>
      <c r="X17" s="15">
        <v>0</v>
      </c>
      <c r="Y17" s="15">
        <v>0</v>
      </c>
      <c r="Z17" s="16"/>
    </row>
    <row r="18" spans="1:26" ht="28.5" x14ac:dyDescent="0.2">
      <c r="A18" s="1" t="s">
        <v>78</v>
      </c>
      <c r="B18" s="1" t="s">
        <v>79</v>
      </c>
      <c r="D18" s="1" t="s">
        <v>80</v>
      </c>
      <c r="F18" s="19" t="str">
        <f t="shared" si="2"/>
        <v>Lafourche  Parish, , Juvenile Justice Commission</v>
      </c>
      <c r="I18" s="10">
        <v>44581</v>
      </c>
      <c r="J18" s="11">
        <v>44602</v>
      </c>
      <c r="K18" s="5" t="s">
        <v>36</v>
      </c>
      <c r="L18" s="12">
        <v>1575000</v>
      </c>
      <c r="M18" s="13" t="s">
        <v>71</v>
      </c>
      <c r="N18" s="14">
        <v>51938</v>
      </c>
      <c r="O18" s="15">
        <v>10000</v>
      </c>
      <c r="P18" s="15">
        <v>0</v>
      </c>
      <c r="Q18" s="15">
        <v>13000</v>
      </c>
      <c r="R18" s="15">
        <v>0</v>
      </c>
      <c r="S18" s="15">
        <v>0</v>
      </c>
      <c r="T18" s="15">
        <f t="shared" si="0"/>
        <v>74938</v>
      </c>
      <c r="U18" s="14">
        <v>21938</v>
      </c>
      <c r="V18" s="12">
        <v>25000</v>
      </c>
      <c r="W18" s="15">
        <v>0</v>
      </c>
      <c r="X18" s="15">
        <v>0</v>
      </c>
      <c r="Y18" s="15">
        <v>10500</v>
      </c>
      <c r="Z18" s="16"/>
    </row>
    <row r="19" spans="1:26" x14ac:dyDescent="0.2">
      <c r="A19" s="1" t="s">
        <v>81</v>
      </c>
      <c r="B19" s="1" t="s">
        <v>82</v>
      </c>
      <c r="C19" s="1" t="s">
        <v>83</v>
      </c>
      <c r="F19" s="19" t="str">
        <f t="shared" si="2"/>
        <v>St. Landry Parish, Town of Port Barre</v>
      </c>
      <c r="G19" s="1" t="s">
        <v>41</v>
      </c>
      <c r="I19" s="10">
        <v>44581</v>
      </c>
      <c r="J19" s="11">
        <v>44595</v>
      </c>
      <c r="K19" s="5" t="s">
        <v>36</v>
      </c>
      <c r="L19" s="12">
        <v>2500000</v>
      </c>
      <c r="M19" s="13" t="s">
        <v>37</v>
      </c>
      <c r="N19" s="14">
        <v>29337</v>
      </c>
      <c r="O19" s="15">
        <v>0</v>
      </c>
      <c r="P19" s="15">
        <v>0</v>
      </c>
      <c r="Q19" s="15">
        <v>4025</v>
      </c>
      <c r="R19" s="15">
        <v>0</v>
      </c>
      <c r="S19" s="15">
        <v>0</v>
      </c>
      <c r="T19" s="15">
        <f t="shared" si="0"/>
        <v>33362</v>
      </c>
      <c r="U19" s="14">
        <v>29337</v>
      </c>
      <c r="V19" s="12">
        <v>0</v>
      </c>
      <c r="W19" s="15">
        <v>1525</v>
      </c>
      <c r="X19" s="15">
        <v>0</v>
      </c>
      <c r="Y19" s="15">
        <v>0</v>
      </c>
      <c r="Z19" s="16"/>
    </row>
    <row r="20" spans="1:26" ht="42.75" x14ac:dyDescent="0.2">
      <c r="A20" s="1" t="s">
        <v>84</v>
      </c>
      <c r="B20" s="1" t="s">
        <v>85</v>
      </c>
      <c r="C20" s="1" t="s">
        <v>86</v>
      </c>
      <c r="F20" s="19" t="str">
        <f t="shared" si="2"/>
        <v>Lincoln Parish, Economic Development District No. 1 of the City of Ruston</v>
      </c>
      <c r="G20" s="1" t="s">
        <v>35</v>
      </c>
      <c r="I20" s="10">
        <v>44581</v>
      </c>
      <c r="J20" s="11">
        <v>44609</v>
      </c>
      <c r="K20" s="5" t="s">
        <v>36</v>
      </c>
      <c r="L20" s="12">
        <v>18015000</v>
      </c>
      <c r="M20" s="13" t="s">
        <v>47</v>
      </c>
      <c r="N20" s="14">
        <v>59411</v>
      </c>
      <c r="O20" s="15">
        <v>62000</v>
      </c>
      <c r="P20" s="15">
        <v>0</v>
      </c>
      <c r="Q20" s="15">
        <v>28176</v>
      </c>
      <c r="R20" s="15">
        <v>0</v>
      </c>
      <c r="S20" s="15">
        <v>0</v>
      </c>
      <c r="T20" s="15">
        <f t="shared" si="0"/>
        <v>149587</v>
      </c>
      <c r="U20" s="14">
        <v>59411</v>
      </c>
      <c r="V20" s="12">
        <v>0</v>
      </c>
      <c r="W20" s="15">
        <v>9782</v>
      </c>
      <c r="X20" s="15">
        <v>0</v>
      </c>
      <c r="Y20" s="15">
        <v>18015</v>
      </c>
      <c r="Z20" s="16"/>
    </row>
    <row r="21" spans="1:26" ht="28.5" x14ac:dyDescent="0.2">
      <c r="A21" s="1" t="s">
        <v>87</v>
      </c>
      <c r="B21" s="1" t="s">
        <v>88</v>
      </c>
      <c r="C21" s="1" t="s">
        <v>89</v>
      </c>
      <c r="F21" s="19" t="str">
        <f t="shared" si="2"/>
        <v>Washington  Parish, Town of Franklinton</v>
      </c>
      <c r="G21" s="1" t="s">
        <v>41</v>
      </c>
      <c r="I21" s="10">
        <v>44581</v>
      </c>
      <c r="J21" s="11">
        <v>44617</v>
      </c>
      <c r="K21" s="5" t="s">
        <v>36</v>
      </c>
      <c r="L21" s="12">
        <v>2065000</v>
      </c>
      <c r="M21" s="13" t="s">
        <v>37</v>
      </c>
      <c r="N21" s="14">
        <v>28112</v>
      </c>
      <c r="O21" s="15">
        <v>20650</v>
      </c>
      <c r="P21" s="15">
        <v>0</v>
      </c>
      <c r="Q21" s="15">
        <v>13380</v>
      </c>
      <c r="R21" s="15">
        <v>0</v>
      </c>
      <c r="S21" s="15">
        <v>0</v>
      </c>
      <c r="T21" s="15">
        <f t="shared" si="0"/>
        <v>62142</v>
      </c>
      <c r="U21" s="14">
        <v>28112</v>
      </c>
      <c r="V21" s="12">
        <v>0</v>
      </c>
      <c r="W21" s="15">
        <v>1264</v>
      </c>
      <c r="X21" s="15">
        <v>0</v>
      </c>
      <c r="Y21" s="15">
        <v>9293</v>
      </c>
      <c r="Z21" s="16"/>
    </row>
    <row r="22" spans="1:26" x14ac:dyDescent="0.2">
      <c r="A22" s="1" t="s">
        <v>90</v>
      </c>
      <c r="B22" s="1" t="s">
        <v>91</v>
      </c>
      <c r="C22" s="1" t="s">
        <v>92</v>
      </c>
      <c r="F22" s="19" t="str">
        <f t="shared" si="2"/>
        <v>Tensas Parish, Police Jury</v>
      </c>
      <c r="G22" s="1" t="s">
        <v>8</v>
      </c>
      <c r="I22" s="10">
        <v>44637</v>
      </c>
      <c r="J22" s="11">
        <v>44637</v>
      </c>
      <c r="K22" s="5" t="s">
        <v>36</v>
      </c>
      <c r="L22" s="12">
        <v>460000</v>
      </c>
      <c r="M22" s="13" t="s">
        <v>71</v>
      </c>
      <c r="N22" s="14">
        <v>4411</v>
      </c>
      <c r="O22" s="15">
        <v>0</v>
      </c>
      <c r="P22" s="15">
        <v>0</v>
      </c>
      <c r="Q22" s="15">
        <v>1000</v>
      </c>
      <c r="R22" s="15">
        <v>0</v>
      </c>
      <c r="S22" s="15">
        <v>0</v>
      </c>
      <c r="T22" s="15">
        <f t="shared" si="0"/>
        <v>5411</v>
      </c>
      <c r="U22" s="14">
        <v>4411</v>
      </c>
      <c r="V22" s="12">
        <v>0</v>
      </c>
      <c r="W22" s="15">
        <v>0</v>
      </c>
      <c r="X22" s="15">
        <v>0</v>
      </c>
      <c r="Y22" s="15">
        <v>0</v>
      </c>
      <c r="Z22" s="16"/>
    </row>
    <row r="23" spans="1:26" ht="28.5" x14ac:dyDescent="0.2">
      <c r="A23" s="1" t="s">
        <v>93</v>
      </c>
      <c r="B23" s="1" t="s">
        <v>94</v>
      </c>
      <c r="C23" s="1" t="s">
        <v>45</v>
      </c>
      <c r="F23" s="19" t="str">
        <f t="shared" si="2"/>
        <v>Acadia Parish, LCDA (City of Crowley Project)</v>
      </c>
      <c r="G23" s="1" t="s">
        <v>46</v>
      </c>
      <c r="H23" s="1" t="s">
        <v>120</v>
      </c>
      <c r="I23" s="10">
        <v>43579</v>
      </c>
      <c r="J23" s="11">
        <v>44616</v>
      </c>
      <c r="K23" s="5" t="s">
        <v>42</v>
      </c>
      <c r="L23" s="12">
        <v>6000000</v>
      </c>
      <c r="M23" s="13" t="s">
        <v>37</v>
      </c>
      <c r="N23" s="14">
        <v>216801</v>
      </c>
      <c r="O23" s="15">
        <v>200000</v>
      </c>
      <c r="P23" s="15">
        <v>147778</v>
      </c>
      <c r="Q23" s="15">
        <v>123081</v>
      </c>
      <c r="R23" s="15">
        <v>0</v>
      </c>
      <c r="S23" s="15">
        <v>0</v>
      </c>
      <c r="T23" s="15">
        <f t="shared" si="0"/>
        <v>687660</v>
      </c>
      <c r="U23" s="14">
        <v>102801</v>
      </c>
      <c r="V23" s="12">
        <v>84000</v>
      </c>
      <c r="W23" s="15">
        <v>11350</v>
      </c>
      <c r="X23" s="15">
        <v>10000</v>
      </c>
      <c r="Y23" s="15">
        <v>50000</v>
      </c>
      <c r="Z23" s="16" t="s">
        <v>51</v>
      </c>
    </row>
    <row r="24" spans="1:26" ht="28.5" x14ac:dyDescent="0.2">
      <c r="A24" s="1" t="s">
        <v>95</v>
      </c>
      <c r="B24" s="1" t="s">
        <v>96</v>
      </c>
      <c r="C24" s="1" t="s">
        <v>97</v>
      </c>
      <c r="F24" s="19" t="str">
        <f t="shared" si="2"/>
        <v>Orleans Parish, Louisiana Stadium and Exposition District</v>
      </c>
      <c r="G24" s="1" t="s">
        <v>35</v>
      </c>
      <c r="I24" s="10">
        <v>43692</v>
      </c>
      <c r="J24" s="11">
        <v>44581</v>
      </c>
      <c r="K24" s="5" t="s">
        <v>42</v>
      </c>
      <c r="L24" s="12">
        <v>218595000</v>
      </c>
      <c r="M24" s="13" t="s">
        <v>71</v>
      </c>
      <c r="N24" s="14">
        <v>425546</v>
      </c>
      <c r="O24" s="15">
        <v>271299</v>
      </c>
      <c r="P24" s="15">
        <v>0</v>
      </c>
      <c r="Q24" s="15">
        <v>430447</v>
      </c>
      <c r="R24" s="15">
        <v>0</v>
      </c>
      <c r="S24" s="15">
        <v>0</v>
      </c>
      <c r="T24" s="15">
        <f t="shared" si="0"/>
        <v>1127292</v>
      </c>
      <c r="U24" s="14">
        <v>355546</v>
      </c>
      <c r="V24" s="12">
        <v>0</v>
      </c>
      <c r="W24" s="15">
        <v>99468</v>
      </c>
      <c r="X24" s="15">
        <v>0</v>
      </c>
      <c r="Y24" s="15">
        <v>238979</v>
      </c>
      <c r="Z24" s="16" t="s">
        <v>51</v>
      </c>
    </row>
    <row r="25" spans="1:26" ht="28.5" x14ac:dyDescent="0.2">
      <c r="A25" s="1" t="s">
        <v>98</v>
      </c>
      <c r="B25" s="1" t="s">
        <v>39</v>
      </c>
      <c r="C25" s="1" t="s">
        <v>99</v>
      </c>
      <c r="F25" s="19" t="str">
        <f t="shared" si="2"/>
        <v>Rapides Parish, LHC (England Apartments Project)</v>
      </c>
      <c r="G25" s="1" t="s">
        <v>46</v>
      </c>
      <c r="H25" s="1" t="s">
        <v>121</v>
      </c>
      <c r="I25" s="10">
        <v>44364</v>
      </c>
      <c r="J25" s="11">
        <v>44539</v>
      </c>
      <c r="K25" s="5" t="s">
        <v>42</v>
      </c>
      <c r="L25" s="12">
        <v>7890000</v>
      </c>
      <c r="M25" s="13" t="s">
        <v>37</v>
      </c>
      <c r="N25" s="14">
        <v>99480</v>
      </c>
      <c r="O25" s="15">
        <v>57000</v>
      </c>
      <c r="P25" s="15">
        <v>0</v>
      </c>
      <c r="Q25" s="15">
        <v>36638</v>
      </c>
      <c r="R25" s="15">
        <v>1625917</v>
      </c>
      <c r="S25" s="15">
        <v>127000</v>
      </c>
      <c r="T25" s="15">
        <f t="shared" si="0"/>
        <v>1946035</v>
      </c>
      <c r="U25" s="14">
        <v>45025</v>
      </c>
      <c r="V25" s="12">
        <v>27475</v>
      </c>
      <c r="W25" s="15">
        <v>9429</v>
      </c>
      <c r="X25" s="15">
        <v>8000</v>
      </c>
      <c r="Y25" s="15">
        <v>16000</v>
      </c>
      <c r="Z25" s="16"/>
    </row>
    <row r="26" spans="1:26" ht="42.75" x14ac:dyDescent="0.2">
      <c r="A26" s="1" t="s">
        <v>100</v>
      </c>
      <c r="B26" s="1" t="s">
        <v>75</v>
      </c>
      <c r="C26" s="1" t="s">
        <v>45</v>
      </c>
      <c r="F26" s="19" t="str">
        <f t="shared" si="2"/>
        <v>St. John the Baptist Parish, LCDA (Parish School Board of St. John the Baptist Parish Project)</v>
      </c>
      <c r="G26" s="1" t="s">
        <v>46</v>
      </c>
      <c r="H26" s="1" t="s">
        <v>122</v>
      </c>
      <c r="I26" s="10">
        <v>44518</v>
      </c>
      <c r="J26" s="11">
        <v>44566</v>
      </c>
      <c r="K26" s="5" t="s">
        <v>36</v>
      </c>
      <c r="L26" s="12">
        <v>30000000</v>
      </c>
      <c r="M26" s="13" t="s">
        <v>37</v>
      </c>
      <c r="N26" s="14">
        <v>89400</v>
      </c>
      <c r="O26" s="15">
        <v>120000</v>
      </c>
      <c r="P26" s="15">
        <v>0</v>
      </c>
      <c r="Q26" s="15">
        <v>97775</v>
      </c>
      <c r="R26" s="15">
        <v>0</v>
      </c>
      <c r="S26" s="15">
        <v>0</v>
      </c>
      <c r="T26" s="15">
        <f t="shared" si="0"/>
        <v>307175</v>
      </c>
      <c r="U26" s="14">
        <v>71900</v>
      </c>
      <c r="V26" s="12">
        <v>0</v>
      </c>
      <c r="W26" s="15">
        <v>15275</v>
      </c>
      <c r="X26" s="15">
        <v>15000</v>
      </c>
      <c r="Y26" s="15">
        <v>60000</v>
      </c>
      <c r="Z26" s="16"/>
    </row>
    <row r="27" spans="1:26" ht="28.5" x14ac:dyDescent="0.2">
      <c r="A27" s="1" t="s">
        <v>101</v>
      </c>
      <c r="B27" s="1" t="s">
        <v>102</v>
      </c>
      <c r="C27" s="1" t="s">
        <v>103</v>
      </c>
      <c r="F27" s="19" t="str">
        <f t="shared" si="2"/>
        <v>East Baton Rouge Parish, Capital Area Finance Authority</v>
      </c>
      <c r="G27" s="1" t="s">
        <v>46</v>
      </c>
      <c r="I27" s="10">
        <v>44518</v>
      </c>
      <c r="J27" s="11">
        <v>44581</v>
      </c>
      <c r="K27" s="5" t="s">
        <v>42</v>
      </c>
      <c r="L27" s="12">
        <v>6500000</v>
      </c>
      <c r="M27" s="13" t="s">
        <v>37</v>
      </c>
      <c r="N27" s="14">
        <v>84275</v>
      </c>
      <c r="O27" s="15">
        <v>74714</v>
      </c>
      <c r="P27" s="15">
        <v>0</v>
      </c>
      <c r="Q27" s="15">
        <v>31350</v>
      </c>
      <c r="R27" s="15">
        <v>0</v>
      </c>
      <c r="S27" s="15">
        <v>0</v>
      </c>
      <c r="T27" s="15">
        <f t="shared" si="0"/>
        <v>190339</v>
      </c>
      <c r="U27" s="14">
        <v>41775</v>
      </c>
      <c r="V27" s="12">
        <v>35000</v>
      </c>
      <c r="W27" s="15">
        <v>3850</v>
      </c>
      <c r="X27" s="15">
        <v>0</v>
      </c>
      <c r="Y27" s="15">
        <v>0</v>
      </c>
      <c r="Z27" s="16"/>
    </row>
    <row r="28" spans="1:26" ht="42.75" x14ac:dyDescent="0.2">
      <c r="A28" s="1" t="s">
        <v>104</v>
      </c>
      <c r="B28" s="1" t="s">
        <v>73</v>
      </c>
      <c r="C28" s="1" t="s">
        <v>45</v>
      </c>
      <c r="F28" s="19" t="str">
        <f t="shared" si="2"/>
        <v>Lafourche Parish, LCDA (Lafourche Parish Hurricane Ida Recovery Project)</v>
      </c>
      <c r="G28" s="1" t="s">
        <v>46</v>
      </c>
      <c r="H28" s="1" t="s">
        <v>123</v>
      </c>
      <c r="I28" s="10">
        <v>44518</v>
      </c>
      <c r="J28" s="11">
        <v>44587</v>
      </c>
      <c r="K28" s="5" t="s">
        <v>36</v>
      </c>
      <c r="L28" s="12">
        <v>11000000</v>
      </c>
      <c r="M28" s="13" t="s">
        <v>37</v>
      </c>
      <c r="N28" s="14">
        <v>80025</v>
      </c>
      <c r="O28" s="15">
        <v>44000</v>
      </c>
      <c r="P28" s="15">
        <v>0</v>
      </c>
      <c r="Q28" s="15">
        <v>50180</v>
      </c>
      <c r="R28" s="15">
        <v>0</v>
      </c>
      <c r="S28" s="15">
        <v>0</v>
      </c>
      <c r="T28" s="15">
        <f t="shared" si="0"/>
        <v>174205</v>
      </c>
      <c r="U28" s="14">
        <v>51025</v>
      </c>
      <c r="V28" s="12">
        <v>9000</v>
      </c>
      <c r="W28" s="15">
        <v>6275</v>
      </c>
      <c r="X28" s="15">
        <v>6275</v>
      </c>
      <c r="Y28" s="15">
        <v>33000</v>
      </c>
      <c r="Z28" s="16"/>
    </row>
    <row r="29" spans="1:26" ht="57" x14ac:dyDescent="0.2">
      <c r="A29" s="1" t="s">
        <v>105</v>
      </c>
      <c r="B29" s="1" t="s">
        <v>102</v>
      </c>
      <c r="C29" s="1" t="s">
        <v>106</v>
      </c>
      <c r="F29" s="19" t="str">
        <f t="shared" si="2"/>
        <v>East Baton Rouge Parish, Boad of Supervisors of Louisiana State Univeristy and Agrigucultural and Mechanical College</v>
      </c>
      <c r="G29" s="1" t="s">
        <v>107</v>
      </c>
      <c r="I29" s="10">
        <v>44518</v>
      </c>
      <c r="J29" s="11">
        <v>44567</v>
      </c>
      <c r="K29" s="5" t="s">
        <v>42</v>
      </c>
      <c r="L29" s="12">
        <v>155275000</v>
      </c>
      <c r="M29" s="13" t="s">
        <v>47</v>
      </c>
      <c r="N29" s="14">
        <v>255850</v>
      </c>
      <c r="O29" s="15">
        <v>632638</v>
      </c>
      <c r="P29" s="15">
        <v>0</v>
      </c>
      <c r="Q29" s="15">
        <v>501205</v>
      </c>
      <c r="R29" s="15">
        <v>0</v>
      </c>
      <c r="S29" s="15">
        <v>0</v>
      </c>
      <c r="T29" s="15">
        <f t="shared" si="0"/>
        <v>1389693</v>
      </c>
      <c r="U29" s="14">
        <v>156000</v>
      </c>
      <c r="V29" s="12">
        <v>66100</v>
      </c>
      <c r="W29" s="15">
        <v>61121</v>
      </c>
      <c r="X29" s="15">
        <v>0</v>
      </c>
      <c r="Y29" s="15">
        <v>0</v>
      </c>
      <c r="Z29" s="16"/>
    </row>
    <row r="30" spans="1:26" ht="28.5" x14ac:dyDescent="0.2">
      <c r="A30" s="1" t="s">
        <v>108</v>
      </c>
      <c r="B30" s="1" t="s">
        <v>102</v>
      </c>
      <c r="C30" s="1" t="s">
        <v>99</v>
      </c>
      <c r="F30" s="19" t="str">
        <f t="shared" si="2"/>
        <v>East Baton Rouge Parish, LHC (The Reserve at Howell Place Project)</v>
      </c>
      <c r="G30" s="1" t="s">
        <v>46</v>
      </c>
      <c r="H30" s="1" t="s">
        <v>124</v>
      </c>
      <c r="I30" s="10">
        <v>44546</v>
      </c>
      <c r="J30" s="11">
        <v>44596</v>
      </c>
      <c r="K30" s="5"/>
      <c r="L30" s="12"/>
      <c r="M30" s="13" t="s">
        <v>37</v>
      </c>
      <c r="N30" s="14"/>
      <c r="O30" s="15"/>
      <c r="P30" s="15"/>
      <c r="Q30" s="15"/>
      <c r="R30" s="15"/>
      <c r="S30" s="15"/>
      <c r="T30" s="15">
        <f t="shared" si="0"/>
        <v>0</v>
      </c>
      <c r="U30" s="14"/>
      <c r="V30" s="12"/>
      <c r="W30" s="15"/>
      <c r="X30" s="15"/>
      <c r="Y30" s="15"/>
      <c r="Z30" s="16"/>
    </row>
    <row r="31" spans="1:26" ht="42.75" x14ac:dyDescent="0.2">
      <c r="A31" s="1" t="s">
        <v>109</v>
      </c>
      <c r="B31" s="1" t="s">
        <v>110</v>
      </c>
      <c r="C31" s="1" t="s">
        <v>45</v>
      </c>
      <c r="F31" s="19" t="str">
        <f t="shared" si="2"/>
        <v>Terrebonne Parish, LCDA (Terrebonne Parish School Recovery Project)</v>
      </c>
      <c r="G31" s="1" t="s">
        <v>46</v>
      </c>
      <c r="H31" s="1" t="s">
        <v>125</v>
      </c>
      <c r="I31" s="10">
        <v>44581</v>
      </c>
      <c r="J31" s="11">
        <v>44588</v>
      </c>
      <c r="K31" s="5" t="s">
        <v>36</v>
      </c>
      <c r="L31" s="12">
        <v>105000000</v>
      </c>
      <c r="M31" s="13" t="s">
        <v>37</v>
      </c>
      <c r="N31" s="14">
        <v>260624</v>
      </c>
      <c r="O31" s="15">
        <v>420000</v>
      </c>
      <c r="P31" s="15">
        <v>0</v>
      </c>
      <c r="Q31" s="15">
        <v>259949</v>
      </c>
      <c r="R31" s="15">
        <v>0</v>
      </c>
      <c r="S31" s="15">
        <v>0</v>
      </c>
      <c r="T31" s="15">
        <f t="shared" si="0"/>
        <v>940573</v>
      </c>
      <c r="U31" s="14">
        <v>124650</v>
      </c>
      <c r="V31" s="12">
        <v>103474</v>
      </c>
      <c r="W31" s="15">
        <v>43525</v>
      </c>
      <c r="X31" s="15">
        <v>52500</v>
      </c>
      <c r="Y31" s="15">
        <v>157500</v>
      </c>
      <c r="Z31" s="16"/>
    </row>
    <row r="32" spans="1:26" ht="42.75" x14ac:dyDescent="0.2">
      <c r="A32" s="1" t="s">
        <v>126</v>
      </c>
      <c r="B32" s="1" t="s">
        <v>32</v>
      </c>
      <c r="C32" s="1" t="s">
        <v>33</v>
      </c>
      <c r="D32" s="1" t="s">
        <v>127</v>
      </c>
      <c r="F32" s="19" t="str">
        <f>CONCATENATE(B32," Parish, ",C32,IF(ISBLANK(D32),"",", "),D32,IF(ISBLANK(H32),""," ,"),H32)</f>
        <v>Iberia Parish, City of New Iberia, Economic Development District No. 4</v>
      </c>
      <c r="G32" s="1" t="s">
        <v>35</v>
      </c>
      <c r="I32" s="10">
        <v>44546</v>
      </c>
      <c r="J32" s="11">
        <v>44601</v>
      </c>
      <c r="K32" s="5" t="s">
        <v>36</v>
      </c>
      <c r="L32" s="12">
        <v>68880325.422887802</v>
      </c>
      <c r="M32" s="13" t="s">
        <v>37</v>
      </c>
      <c r="N32" s="14">
        <v>173159.24206718299</v>
      </c>
      <c r="O32" s="15">
        <v>234860.93250646</v>
      </c>
      <c r="P32" s="15">
        <v>9128.48</v>
      </c>
      <c r="Q32" s="15">
        <v>188521.72651162799</v>
      </c>
      <c r="R32" s="15">
        <v>148705.209250646</v>
      </c>
      <c r="S32" s="15">
        <v>14091.4211886305</v>
      </c>
      <c r="T32" s="15">
        <f t="shared" ref="T32:T51" si="3">SUM(N32:S32)</f>
        <v>768467.01152454747</v>
      </c>
      <c r="U32" s="14">
        <v>106294.601963824</v>
      </c>
      <c r="V32" s="12">
        <v>43800.8875968992</v>
      </c>
      <c r="W32" s="15">
        <v>30809.088888888899</v>
      </c>
      <c r="X32" s="15">
        <v>13377.779069767401</v>
      </c>
      <c r="Y32" s="15">
        <v>60936.057829457299</v>
      </c>
      <c r="Z32" s="16"/>
    </row>
    <row r="33" spans="1:26" ht="29.25" customHeight="1" x14ac:dyDescent="0.2">
      <c r="A33" s="1" t="s">
        <v>128</v>
      </c>
      <c r="B33" s="1" t="s">
        <v>39</v>
      </c>
      <c r="C33" s="1" t="s">
        <v>40</v>
      </c>
      <c r="F33" s="19" t="str">
        <f t="shared" ref="F33" si="4">CONCATENATE(B33," Parish, ",C33,IF(ISBLANK(D33),"",", "),D33,IF(ISBLANK(H33),""," ,"),H33)</f>
        <v>Rapides Parish, City of Pineville</v>
      </c>
      <c r="G33" s="1" t="s">
        <v>41</v>
      </c>
      <c r="I33" s="10">
        <v>44911</v>
      </c>
      <c r="J33" s="11">
        <v>44609</v>
      </c>
      <c r="K33" s="5" t="s">
        <v>42</v>
      </c>
      <c r="L33" s="12">
        <v>71707056.737662002</v>
      </c>
      <c r="M33" s="13" t="s">
        <v>37</v>
      </c>
      <c r="N33" s="14">
        <v>178068.82263565899</v>
      </c>
      <c r="O33" s="15">
        <v>244619.76294573699</v>
      </c>
      <c r="P33" s="15">
        <v>9123.4599999999991</v>
      </c>
      <c r="Q33" s="15">
        <v>195809.56930232601</v>
      </c>
      <c r="R33" s="15">
        <v>152605.258294573</v>
      </c>
      <c r="S33" s="15">
        <v>14728.0620155039</v>
      </c>
      <c r="T33" s="15">
        <f t="shared" si="3"/>
        <v>794954.93519379897</v>
      </c>
      <c r="U33" s="14">
        <v>108983.675503876</v>
      </c>
      <c r="V33" s="12">
        <v>45688.744186046497</v>
      </c>
      <c r="W33" s="15">
        <v>32004.733333333301</v>
      </c>
      <c r="X33" s="15">
        <v>14058.755813953499</v>
      </c>
      <c r="Y33" s="15">
        <v>62686.410232558097</v>
      </c>
      <c r="Z33" s="16"/>
    </row>
    <row r="34" spans="1:26" ht="42.75" x14ac:dyDescent="0.2">
      <c r="A34" s="1" t="s">
        <v>129</v>
      </c>
      <c r="B34" s="1" t="s">
        <v>44</v>
      </c>
      <c r="C34" s="1" t="s">
        <v>45</v>
      </c>
      <c r="F34" s="19" t="str">
        <f>CONCATENATE(B34," Parish, ",C34,IF(ISBLANK(D34),"",", "),D34,IF(ISBLANK(H34),"",H34))</f>
        <v>Calcasieu Parish, LCDA (McNeese State University Student Housing - Cowboy Facilities, Inc. Project)</v>
      </c>
      <c r="G34" s="1" t="s">
        <v>46</v>
      </c>
      <c r="H34" s="1" t="s">
        <v>118</v>
      </c>
      <c r="I34" s="10">
        <v>44667</v>
      </c>
      <c r="J34" s="11">
        <v>44601</v>
      </c>
      <c r="K34" s="5" t="s">
        <v>42</v>
      </c>
      <c r="L34" s="12">
        <v>74533788.052436098</v>
      </c>
      <c r="M34" s="13" t="s">
        <v>47</v>
      </c>
      <c r="N34" s="14">
        <v>182978.403204134</v>
      </c>
      <c r="O34" s="15">
        <v>254378.59338501299</v>
      </c>
      <c r="P34" s="15">
        <v>9118.44</v>
      </c>
      <c r="Q34" s="15">
        <v>203097.412093024</v>
      </c>
      <c r="R34" s="15">
        <v>156505.30733850101</v>
      </c>
      <c r="S34" s="15">
        <v>15364.702842377301</v>
      </c>
      <c r="T34" s="15">
        <f t="shared" si="3"/>
        <v>821442.85886304919</v>
      </c>
      <c r="U34" s="14">
        <v>111672.74904392799</v>
      </c>
      <c r="V34" s="12">
        <v>47576.600775193801</v>
      </c>
      <c r="W34" s="15">
        <v>33200.377777777801</v>
      </c>
      <c r="X34" s="15">
        <v>14739.7325581395</v>
      </c>
      <c r="Y34" s="15">
        <v>64436.762635658903</v>
      </c>
      <c r="Z34" s="16"/>
    </row>
    <row r="35" spans="1:26" ht="32.25" customHeight="1" x14ac:dyDescent="0.2">
      <c r="A35" s="1" t="s">
        <v>130</v>
      </c>
      <c r="B35" s="1" t="s">
        <v>49</v>
      </c>
      <c r="C35" s="1" t="s">
        <v>50</v>
      </c>
      <c r="F35" s="19" t="str">
        <f t="shared" ref="F35:F85" si="5">CONCATENATE(B35," Parish, ",C35,IF(ISBLANK(D35),"",", "),D35,IF(ISBLANK(H35),"",H35))</f>
        <v>St. Tammany Parish, City of Slidell</v>
      </c>
      <c r="G35" s="1" t="s">
        <v>41</v>
      </c>
      <c r="I35" s="10">
        <v>43027</v>
      </c>
      <c r="J35" s="11">
        <v>44572</v>
      </c>
      <c r="K35" s="5" t="s">
        <v>36</v>
      </c>
      <c r="L35" s="12">
        <v>77360519.367210299</v>
      </c>
      <c r="M35" s="13" t="s">
        <v>37</v>
      </c>
      <c r="N35" s="14">
        <v>187887.98377260999</v>
      </c>
      <c r="O35" s="15">
        <v>264137.42382428999</v>
      </c>
      <c r="P35" s="15">
        <v>9113.42</v>
      </c>
      <c r="Q35" s="15">
        <v>210385.25488372101</v>
      </c>
      <c r="R35" s="15">
        <v>160405.35638242899</v>
      </c>
      <c r="S35" s="15">
        <v>16001.3436692507</v>
      </c>
      <c r="T35" s="15">
        <f t="shared" si="3"/>
        <v>847930.7825323008</v>
      </c>
      <c r="U35" s="14">
        <v>114361.822583979</v>
      </c>
      <c r="V35" s="12">
        <v>49464.457364341099</v>
      </c>
      <c r="W35" s="15">
        <v>34396.0222222222</v>
      </c>
      <c r="X35" s="15">
        <v>15420.7093023256</v>
      </c>
      <c r="Y35" s="15">
        <v>66187.115038759701</v>
      </c>
      <c r="Z35" s="16"/>
    </row>
    <row r="36" spans="1:26" ht="30" customHeight="1" x14ac:dyDescent="0.2">
      <c r="A36" s="1" t="s">
        <v>131</v>
      </c>
      <c r="B36" s="1" t="s">
        <v>53</v>
      </c>
      <c r="C36" s="1" t="s">
        <v>54</v>
      </c>
      <c r="F36" s="19" t="str">
        <f t="shared" si="5"/>
        <v>Red River Parish, Town of Coushatta</v>
      </c>
      <c r="G36" s="1" t="s">
        <v>41</v>
      </c>
      <c r="I36" s="10">
        <v>43419</v>
      </c>
      <c r="J36" s="11">
        <v>44588</v>
      </c>
      <c r="K36" s="5" t="s">
        <v>36</v>
      </c>
      <c r="L36" s="12">
        <v>80187250.681984499</v>
      </c>
      <c r="M36" s="13" t="s">
        <v>37</v>
      </c>
      <c r="N36" s="14">
        <v>192797.564341085</v>
      </c>
      <c r="O36" s="15">
        <v>273896.25426356599</v>
      </c>
      <c r="P36" s="15">
        <v>9108.4</v>
      </c>
      <c r="Q36" s="15">
        <v>217673.097674419</v>
      </c>
      <c r="R36" s="15">
        <v>164305.40542635601</v>
      </c>
      <c r="S36" s="15">
        <v>16637.984496124001</v>
      </c>
      <c r="T36" s="15">
        <f t="shared" si="3"/>
        <v>874418.70620154997</v>
      </c>
      <c r="U36" s="14">
        <v>117050.896124031</v>
      </c>
      <c r="V36" s="12">
        <v>51352.313953488403</v>
      </c>
      <c r="W36" s="15">
        <v>35591.666666666701</v>
      </c>
      <c r="X36" s="15">
        <v>16101.686046511601</v>
      </c>
      <c r="Y36" s="15">
        <v>67937.467441860397</v>
      </c>
      <c r="Z36" s="16"/>
    </row>
    <row r="37" spans="1:26" ht="42.75" x14ac:dyDescent="0.2">
      <c r="A37" s="1" t="s">
        <v>132</v>
      </c>
      <c r="B37" s="1" t="s">
        <v>56</v>
      </c>
      <c r="C37" s="1" t="s">
        <v>57</v>
      </c>
      <c r="D37" s="1" t="s">
        <v>58</v>
      </c>
      <c r="F37" s="19" t="str">
        <f t="shared" si="5"/>
        <v>Ouachita Parish, Monroe City School Board, City of Monroe Special School District</v>
      </c>
      <c r="G37" s="1" t="s">
        <v>35</v>
      </c>
      <c r="I37" s="10">
        <v>44028</v>
      </c>
      <c r="J37" s="11">
        <v>44609</v>
      </c>
      <c r="K37" s="5" t="s">
        <v>36</v>
      </c>
      <c r="L37" s="12">
        <v>83013981.996758595</v>
      </c>
      <c r="M37" s="13" t="s">
        <v>37</v>
      </c>
      <c r="N37" s="14">
        <v>197707.14490956001</v>
      </c>
      <c r="O37" s="15">
        <v>283655.08470284299</v>
      </c>
      <c r="P37" s="15">
        <v>9103.3799999999992</v>
      </c>
      <c r="Q37" s="15">
        <v>224960.94046511699</v>
      </c>
      <c r="R37" s="15">
        <v>168205.45447028399</v>
      </c>
      <c r="S37" s="15">
        <v>17274.625322997399</v>
      </c>
      <c r="T37" s="15">
        <f t="shared" si="3"/>
        <v>900906.62987080135</v>
      </c>
      <c r="U37" s="14">
        <v>119739.96966408299</v>
      </c>
      <c r="V37" s="12">
        <v>53240.1705426357</v>
      </c>
      <c r="W37" s="15">
        <v>36787.311111111099</v>
      </c>
      <c r="X37" s="15">
        <v>16782.662790697701</v>
      </c>
      <c r="Y37" s="15">
        <v>69687.819844961195</v>
      </c>
      <c r="Z37" s="16"/>
    </row>
    <row r="38" spans="1:26" ht="28.5" x14ac:dyDescent="0.2">
      <c r="A38" s="1" t="s">
        <v>59</v>
      </c>
      <c r="B38" s="1" t="s">
        <v>60</v>
      </c>
      <c r="C38" s="1" t="s">
        <v>61</v>
      </c>
      <c r="F38" s="19" t="str">
        <f t="shared" si="5"/>
        <v>Caddo Parish, City of Shreveport (DEQ Project)</v>
      </c>
      <c r="G38" s="1" t="s">
        <v>41</v>
      </c>
      <c r="H38" s="1" t="s">
        <v>119</v>
      </c>
      <c r="I38" s="10">
        <v>44364</v>
      </c>
      <c r="J38" s="11">
        <v>44522</v>
      </c>
      <c r="K38" s="5" t="s">
        <v>42</v>
      </c>
      <c r="L38" s="12">
        <v>85840713.311532795</v>
      </c>
      <c r="M38" s="13" t="s">
        <v>37</v>
      </c>
      <c r="N38" s="14">
        <v>202616.72547803601</v>
      </c>
      <c r="O38" s="15">
        <v>293413.91514211899</v>
      </c>
      <c r="P38" s="15">
        <v>9098.36</v>
      </c>
      <c r="Q38" s="15">
        <v>232248.78325581399</v>
      </c>
      <c r="R38" s="15">
        <v>172105.50351421101</v>
      </c>
      <c r="S38" s="15">
        <v>17911.2661498708</v>
      </c>
      <c r="T38" s="15">
        <f t="shared" si="3"/>
        <v>927394.55354005087</v>
      </c>
      <c r="U38" s="14">
        <v>122429.043204134</v>
      </c>
      <c r="V38" s="12">
        <v>55128.027131782997</v>
      </c>
      <c r="W38" s="15">
        <v>37982.9555555556</v>
      </c>
      <c r="X38" s="15">
        <v>17463.6395348837</v>
      </c>
      <c r="Y38" s="15">
        <v>71438.172248061994</v>
      </c>
      <c r="Z38" s="16"/>
    </row>
    <row r="39" spans="1:26" ht="28.5" x14ac:dyDescent="0.2">
      <c r="A39" s="1" t="s">
        <v>62</v>
      </c>
      <c r="B39" s="1" t="s">
        <v>63</v>
      </c>
      <c r="C39" s="1" t="s">
        <v>64</v>
      </c>
      <c r="F39" s="19" t="str">
        <f t="shared" si="5"/>
        <v>Natchitoches  Parish, Village of Natchez</v>
      </c>
      <c r="G39" s="1" t="s">
        <v>41</v>
      </c>
      <c r="I39" s="10">
        <v>44427</v>
      </c>
      <c r="J39" s="11">
        <v>44610</v>
      </c>
      <c r="K39" s="5" t="s">
        <v>36</v>
      </c>
      <c r="L39" s="12">
        <v>88667444.626306906</v>
      </c>
      <c r="M39" s="13" t="s">
        <v>37</v>
      </c>
      <c r="N39" s="14">
        <v>207526.30604651099</v>
      </c>
      <c r="O39" s="15">
        <v>303172.74558139598</v>
      </c>
      <c r="P39" s="15">
        <v>9093.34</v>
      </c>
      <c r="Q39" s="15">
        <v>239536.62604651201</v>
      </c>
      <c r="R39" s="15">
        <v>176005.552558139</v>
      </c>
      <c r="S39" s="15">
        <v>18547.906976744202</v>
      </c>
      <c r="T39" s="15">
        <f t="shared" si="3"/>
        <v>953882.47720930213</v>
      </c>
      <c r="U39" s="14">
        <v>125118.116744186</v>
      </c>
      <c r="V39" s="12">
        <v>57015.8837209302</v>
      </c>
      <c r="W39" s="15">
        <v>39178.6</v>
      </c>
      <c r="X39" s="15">
        <v>18144.6162790698</v>
      </c>
      <c r="Y39" s="15">
        <v>73188.524651162807</v>
      </c>
      <c r="Z39" s="16"/>
    </row>
    <row r="40" spans="1:26" x14ac:dyDescent="0.2">
      <c r="A40" s="1" t="s">
        <v>65</v>
      </c>
      <c r="B40" s="1" t="s">
        <v>66</v>
      </c>
      <c r="C40" s="1" t="s">
        <v>67</v>
      </c>
      <c r="F40" s="19" t="str">
        <f t="shared" si="5"/>
        <v>Livingston Parish, School Board</v>
      </c>
      <c r="G40" s="1" t="s">
        <v>8</v>
      </c>
      <c r="I40" s="10">
        <v>44518</v>
      </c>
      <c r="J40" s="11">
        <v>44630</v>
      </c>
      <c r="K40" s="5" t="s">
        <v>36</v>
      </c>
      <c r="L40" s="12">
        <v>91494175.941081107</v>
      </c>
      <c r="M40" s="13" t="s">
        <v>37</v>
      </c>
      <c r="N40" s="14">
        <v>212435.88661498699</v>
      </c>
      <c r="O40" s="15">
        <v>312931.57602067199</v>
      </c>
      <c r="P40" s="15">
        <v>9088.32</v>
      </c>
      <c r="Q40" s="15">
        <v>246824.46883721001</v>
      </c>
      <c r="R40" s="15">
        <v>179905.60160206701</v>
      </c>
      <c r="S40" s="15">
        <v>19184.547803617599</v>
      </c>
      <c r="T40" s="15">
        <f t="shared" si="3"/>
        <v>980370.4008785534</v>
      </c>
      <c r="U40" s="14">
        <v>127807.19028423799</v>
      </c>
      <c r="V40" s="12">
        <v>58903.740310077497</v>
      </c>
      <c r="W40" s="15">
        <v>40374.244444444397</v>
      </c>
      <c r="X40" s="15">
        <v>18825.593023255798</v>
      </c>
      <c r="Y40" s="15">
        <v>74938.877054263605</v>
      </c>
      <c r="Z40" s="16"/>
    </row>
    <row r="41" spans="1:26" x14ac:dyDescent="0.2">
      <c r="A41" s="1" t="s">
        <v>68</v>
      </c>
      <c r="B41" s="1" t="s">
        <v>69</v>
      </c>
      <c r="C41" s="1" t="s">
        <v>70</v>
      </c>
      <c r="F41" s="19" t="str">
        <f t="shared" si="5"/>
        <v>St. Charles  Parish, Parish Council</v>
      </c>
      <c r="G41" s="1" t="s">
        <v>8</v>
      </c>
      <c r="I41" s="10">
        <v>44518</v>
      </c>
      <c r="J41" s="11">
        <v>44587</v>
      </c>
      <c r="K41" s="5" t="s">
        <v>36</v>
      </c>
      <c r="L41" s="12">
        <v>94320907.255855501</v>
      </c>
      <c r="M41" s="13" t="s">
        <v>71</v>
      </c>
      <c r="N41" s="14">
        <v>217345.46718346199</v>
      </c>
      <c r="O41" s="15">
        <v>322690.40645994799</v>
      </c>
      <c r="P41" s="15">
        <v>9083.2999999999993</v>
      </c>
      <c r="Q41" s="15">
        <v>254112.31162790701</v>
      </c>
      <c r="R41" s="15">
        <v>183805.650645994</v>
      </c>
      <c r="S41" s="15">
        <v>19821.188630491</v>
      </c>
      <c r="T41" s="15">
        <f t="shared" si="3"/>
        <v>1006858.324547802</v>
      </c>
      <c r="U41" s="14">
        <v>130496.263824289</v>
      </c>
      <c r="V41" s="12">
        <v>60791.596899224802</v>
      </c>
      <c r="W41" s="15">
        <v>41569.888888888898</v>
      </c>
      <c r="X41" s="15">
        <v>19506.569767441899</v>
      </c>
      <c r="Y41" s="15">
        <v>76689.229457364301</v>
      </c>
      <c r="Z41" s="16"/>
    </row>
    <row r="42" spans="1:26" x14ac:dyDescent="0.2">
      <c r="A42" s="1" t="s">
        <v>72</v>
      </c>
      <c r="B42" s="1" t="s">
        <v>73</v>
      </c>
      <c r="C42" s="1" t="s">
        <v>70</v>
      </c>
      <c r="F42" s="19" t="str">
        <f t="shared" si="5"/>
        <v>Lafourche Parish, Parish Council</v>
      </c>
      <c r="G42" s="1" t="s">
        <v>8</v>
      </c>
      <c r="I42" s="10">
        <v>44518</v>
      </c>
      <c r="J42" s="11">
        <v>44587</v>
      </c>
      <c r="K42" s="5" t="s">
        <v>36</v>
      </c>
      <c r="L42" s="12">
        <v>97147638.570629507</v>
      </c>
      <c r="M42" s="13" t="s">
        <v>71</v>
      </c>
      <c r="N42" s="14">
        <v>222255.04775193799</v>
      </c>
      <c r="O42" s="15">
        <v>332449.23689922498</v>
      </c>
      <c r="P42" s="15">
        <v>9078.2800000000007</v>
      </c>
      <c r="Q42" s="15">
        <v>261400.154418605</v>
      </c>
      <c r="R42" s="15">
        <v>187705.69968992201</v>
      </c>
      <c r="S42" s="15">
        <v>20457.8294573643</v>
      </c>
      <c r="T42" s="15">
        <f t="shared" si="3"/>
        <v>1033346.2482170544</v>
      </c>
      <c r="U42" s="14">
        <v>133185.33736434099</v>
      </c>
      <c r="V42" s="12">
        <v>62679.453488372099</v>
      </c>
      <c r="W42" s="15">
        <v>42765.533333333296</v>
      </c>
      <c r="X42" s="15">
        <v>20187.546511627901</v>
      </c>
      <c r="Y42" s="15">
        <v>78439.581860465099</v>
      </c>
      <c r="Z42" s="16"/>
    </row>
    <row r="43" spans="1:26" ht="28.5" x14ac:dyDescent="0.2">
      <c r="A43" s="1" t="s">
        <v>74</v>
      </c>
      <c r="B43" s="1" t="s">
        <v>75</v>
      </c>
      <c r="C43" s="1" t="s">
        <v>70</v>
      </c>
      <c r="F43" s="19" t="str">
        <f t="shared" si="5"/>
        <v>St. John the Baptist Parish, Parish Council</v>
      </c>
      <c r="G43" s="1" t="s">
        <v>8</v>
      </c>
      <c r="I43" s="10">
        <v>44546</v>
      </c>
      <c r="J43" s="11">
        <v>44572</v>
      </c>
      <c r="K43" s="5" t="s">
        <v>36</v>
      </c>
      <c r="L43" s="12">
        <v>99974369.885403499</v>
      </c>
      <c r="M43" s="13" t="s">
        <v>71</v>
      </c>
      <c r="N43" s="14">
        <v>227164.628320413</v>
      </c>
      <c r="O43" s="15">
        <v>342208.06733850099</v>
      </c>
      <c r="P43" s="15">
        <v>9073.26</v>
      </c>
      <c r="Q43" s="15">
        <v>268687.99720930302</v>
      </c>
      <c r="R43" s="15">
        <v>191605.74873384999</v>
      </c>
      <c r="S43" s="15">
        <v>21094.470284237701</v>
      </c>
      <c r="T43" s="15">
        <f t="shared" si="3"/>
        <v>1059834.1718863049</v>
      </c>
      <c r="U43" s="14">
        <v>135874.41090439301</v>
      </c>
      <c r="V43" s="12">
        <v>64567.310077519403</v>
      </c>
      <c r="W43" s="15">
        <v>43961.177777777797</v>
      </c>
      <c r="X43" s="15">
        <v>20868.523255814001</v>
      </c>
      <c r="Y43" s="15">
        <v>80189.934263565898</v>
      </c>
      <c r="Z43" s="16"/>
    </row>
    <row r="44" spans="1:26" x14ac:dyDescent="0.2">
      <c r="A44" s="1" t="s">
        <v>76</v>
      </c>
      <c r="B44" s="1" t="s">
        <v>77</v>
      </c>
      <c r="C44" s="1" t="s">
        <v>70</v>
      </c>
      <c r="F44" s="19" t="str">
        <f t="shared" si="5"/>
        <v>St. James Parish, Parish Council</v>
      </c>
      <c r="G44" s="1" t="s">
        <v>8</v>
      </c>
      <c r="I44" s="10">
        <v>44546</v>
      </c>
      <c r="J44" s="11">
        <v>44594</v>
      </c>
      <c r="K44" s="5" t="s">
        <v>36</v>
      </c>
      <c r="L44" s="12">
        <v>102801101.200178</v>
      </c>
      <c r="M44" s="13" t="s">
        <v>37</v>
      </c>
      <c r="N44" s="14">
        <v>232074.208888889</v>
      </c>
      <c r="O44" s="15">
        <v>351966.89777777798</v>
      </c>
      <c r="P44" s="15">
        <v>9068.24</v>
      </c>
      <c r="Q44" s="15">
        <v>275975.84000000003</v>
      </c>
      <c r="R44" s="15">
        <v>195505.79777777701</v>
      </c>
      <c r="S44" s="15">
        <v>21731.111111111099</v>
      </c>
      <c r="T44" s="15">
        <f t="shared" si="3"/>
        <v>1086322.0955555551</v>
      </c>
      <c r="U44" s="14">
        <v>138563.48444444401</v>
      </c>
      <c r="V44" s="12">
        <v>66455.166666666701</v>
      </c>
      <c r="W44" s="15">
        <v>45156.822222222203</v>
      </c>
      <c r="X44" s="15">
        <v>21549.5</v>
      </c>
      <c r="Y44" s="15">
        <v>81940.286666666696</v>
      </c>
      <c r="Z44" s="16"/>
    </row>
    <row r="45" spans="1:26" ht="28.5" x14ac:dyDescent="0.2">
      <c r="A45" s="1" t="s">
        <v>78</v>
      </c>
      <c r="B45" s="1" t="s">
        <v>79</v>
      </c>
      <c r="D45" s="1" t="s">
        <v>80</v>
      </c>
      <c r="F45" s="19" t="str">
        <f t="shared" si="5"/>
        <v>Lafourche  Parish, , Juvenile Justice Commission</v>
      </c>
      <c r="I45" s="10">
        <v>44581</v>
      </c>
      <c r="J45" s="11">
        <v>44602</v>
      </c>
      <c r="K45" s="5" t="s">
        <v>36</v>
      </c>
      <c r="L45" s="12">
        <v>105627832.514952</v>
      </c>
      <c r="M45" s="13" t="s">
        <v>71</v>
      </c>
      <c r="N45" s="14">
        <v>236983.78945736401</v>
      </c>
      <c r="O45" s="15">
        <v>361725.72821705398</v>
      </c>
      <c r="P45" s="15">
        <v>9063.2199999999993</v>
      </c>
      <c r="Q45" s="15">
        <v>283263.68279069802</v>
      </c>
      <c r="R45" s="15">
        <v>199405.846821705</v>
      </c>
      <c r="S45" s="15">
        <v>22367.7519379845</v>
      </c>
      <c r="T45" s="15">
        <f t="shared" si="3"/>
        <v>1112810.0192248053</v>
      </c>
      <c r="U45" s="14">
        <v>141252.557984496</v>
      </c>
      <c r="V45" s="12">
        <v>68343.023255813998</v>
      </c>
      <c r="W45" s="15">
        <v>46352.466666666704</v>
      </c>
      <c r="X45" s="15">
        <v>22230.4767441861</v>
      </c>
      <c r="Y45" s="15">
        <v>83690.639069767407</v>
      </c>
      <c r="Z45" s="16"/>
    </row>
    <row r="46" spans="1:26" x14ac:dyDescent="0.2">
      <c r="A46" s="1" t="s">
        <v>81</v>
      </c>
      <c r="B46" s="1" t="s">
        <v>82</v>
      </c>
      <c r="C46" s="1" t="s">
        <v>83</v>
      </c>
      <c r="F46" s="19" t="str">
        <f t="shared" si="5"/>
        <v>St. Landry Parish, Town of Port Barre</v>
      </c>
      <c r="G46" s="1" t="s">
        <v>41</v>
      </c>
      <c r="I46" s="10">
        <v>44581</v>
      </c>
      <c r="J46" s="11">
        <v>44595</v>
      </c>
      <c r="K46" s="5" t="s">
        <v>36</v>
      </c>
      <c r="L46" s="12">
        <v>108454563.82972699</v>
      </c>
      <c r="M46" s="13" t="s">
        <v>37</v>
      </c>
      <c r="N46" s="14">
        <v>241893.37002583899</v>
      </c>
      <c r="O46" s="15">
        <v>371484.55865633098</v>
      </c>
      <c r="P46" s="15">
        <v>9058.2000000000007</v>
      </c>
      <c r="Q46" s="15">
        <v>290551.52558139601</v>
      </c>
      <c r="R46" s="15">
        <v>203305.89586563301</v>
      </c>
      <c r="S46" s="15">
        <v>23004.392764857901</v>
      </c>
      <c r="T46" s="15">
        <f t="shared" si="3"/>
        <v>1139297.9428940569</v>
      </c>
      <c r="U46" s="14">
        <v>143941.63152454799</v>
      </c>
      <c r="V46" s="12">
        <v>70230.879844961295</v>
      </c>
      <c r="W46" s="15">
        <v>47548.111111111102</v>
      </c>
      <c r="X46" s="15">
        <v>22911.453488372099</v>
      </c>
      <c r="Y46" s="15">
        <v>85440.991472868205</v>
      </c>
      <c r="Z46" s="16"/>
    </row>
    <row r="47" spans="1:26" ht="42.75" x14ac:dyDescent="0.2">
      <c r="A47" s="1" t="s">
        <v>84</v>
      </c>
      <c r="B47" s="1" t="s">
        <v>85</v>
      </c>
      <c r="C47" s="1" t="s">
        <v>86</v>
      </c>
      <c r="F47" s="19" t="str">
        <f t="shared" si="5"/>
        <v>Lincoln Parish, Economic Development District No. 1 of the City of Ruston</v>
      </c>
      <c r="G47" s="1" t="s">
        <v>35</v>
      </c>
      <c r="I47" s="10">
        <v>44581</v>
      </c>
      <c r="J47" s="11">
        <v>44609</v>
      </c>
      <c r="K47" s="5" t="s">
        <v>36</v>
      </c>
      <c r="L47" s="12">
        <v>111281295.144501</v>
      </c>
      <c r="M47" s="13" t="s">
        <v>47</v>
      </c>
      <c r="N47" s="14">
        <v>246802.95059431501</v>
      </c>
      <c r="O47" s="15">
        <v>381243.38909560698</v>
      </c>
      <c r="P47" s="15">
        <v>9053.18</v>
      </c>
      <c r="Q47" s="15">
        <v>297839.36837209301</v>
      </c>
      <c r="R47" s="15">
        <v>207205.94490956</v>
      </c>
      <c r="S47" s="15">
        <v>23641.033591731299</v>
      </c>
      <c r="T47" s="15">
        <f t="shared" si="3"/>
        <v>1165785.8665633064</v>
      </c>
      <c r="U47" s="14">
        <v>146630.70506459899</v>
      </c>
      <c r="V47" s="12">
        <v>72118.736434108505</v>
      </c>
      <c r="W47" s="15">
        <v>48743.755555555603</v>
      </c>
      <c r="X47" s="15">
        <v>23592.430232558101</v>
      </c>
      <c r="Y47" s="15">
        <v>87191.343875969003</v>
      </c>
      <c r="Z47" s="16"/>
    </row>
    <row r="48" spans="1:26" ht="28.5" x14ac:dyDescent="0.2">
      <c r="A48" s="1" t="s">
        <v>87</v>
      </c>
      <c r="B48" s="1" t="s">
        <v>88</v>
      </c>
      <c r="C48" s="1" t="s">
        <v>89</v>
      </c>
      <c r="F48" s="19" t="str">
        <f t="shared" si="5"/>
        <v>Washington  Parish, Town of Franklinton</v>
      </c>
      <c r="G48" s="1" t="s">
        <v>41</v>
      </c>
      <c r="I48" s="10">
        <v>44581</v>
      </c>
      <c r="J48" s="11">
        <v>44617</v>
      </c>
      <c r="K48" s="5" t="s">
        <v>36</v>
      </c>
      <c r="L48" s="12">
        <v>114108026.45927501</v>
      </c>
      <c r="M48" s="13" t="s">
        <v>37</v>
      </c>
      <c r="N48" s="14">
        <v>251712.53116278999</v>
      </c>
      <c r="O48" s="15">
        <v>391002.21953488397</v>
      </c>
      <c r="P48" s="15">
        <v>9048.16</v>
      </c>
      <c r="Q48" s="15">
        <v>305127.21116279101</v>
      </c>
      <c r="R48" s="15">
        <v>211105.99395348801</v>
      </c>
      <c r="S48" s="15">
        <v>24277.6744186047</v>
      </c>
      <c r="T48" s="15">
        <f t="shared" si="3"/>
        <v>1192273.7902325578</v>
      </c>
      <c r="U48" s="14">
        <v>149319.77860465099</v>
      </c>
      <c r="V48" s="12">
        <v>74006.593023255802</v>
      </c>
      <c r="W48" s="15">
        <v>49939.4</v>
      </c>
      <c r="X48" s="15">
        <v>24273.406976744202</v>
      </c>
      <c r="Y48" s="15">
        <v>88941.696279069802</v>
      </c>
      <c r="Z48" s="16"/>
    </row>
    <row r="49" spans="1:26" x14ac:dyDescent="0.2">
      <c r="A49" s="1" t="s">
        <v>90</v>
      </c>
      <c r="B49" s="1" t="s">
        <v>91</v>
      </c>
      <c r="C49" s="1" t="s">
        <v>92</v>
      </c>
      <c r="F49" s="19" t="str">
        <f t="shared" si="5"/>
        <v>Tensas Parish, Police Jury</v>
      </c>
      <c r="G49" s="1" t="s">
        <v>8</v>
      </c>
      <c r="I49" s="10">
        <v>44637</v>
      </c>
      <c r="J49" s="11">
        <v>44637</v>
      </c>
      <c r="K49" s="5" t="s">
        <v>36</v>
      </c>
      <c r="L49" s="12">
        <v>116934757.774049</v>
      </c>
      <c r="M49" s="13" t="s">
        <v>71</v>
      </c>
      <c r="N49" s="14">
        <v>256622.11173126599</v>
      </c>
      <c r="O49" s="15">
        <v>400761.04997415998</v>
      </c>
      <c r="P49" s="15">
        <v>9043.14</v>
      </c>
      <c r="Q49" s="15">
        <v>312415.053953489</v>
      </c>
      <c r="R49" s="15">
        <v>215006.04299741599</v>
      </c>
      <c r="S49" s="15">
        <v>24914.315245477999</v>
      </c>
      <c r="T49" s="15">
        <f t="shared" si="3"/>
        <v>1218761.713901809</v>
      </c>
      <c r="U49" s="14">
        <v>152008.85214470301</v>
      </c>
      <c r="V49" s="12">
        <v>75894.449612403099</v>
      </c>
      <c r="W49" s="15">
        <v>51135.0444444444</v>
      </c>
      <c r="X49" s="15">
        <v>24954.3837209302</v>
      </c>
      <c r="Y49" s="15">
        <v>90692.048682170498</v>
      </c>
      <c r="Z49" s="16"/>
    </row>
    <row r="50" spans="1:26" ht="28.5" x14ac:dyDescent="0.2">
      <c r="A50" s="1" t="s">
        <v>133</v>
      </c>
      <c r="B50" s="1" t="s">
        <v>94</v>
      </c>
      <c r="C50" s="1" t="s">
        <v>45</v>
      </c>
      <c r="F50" s="19" t="str">
        <f t="shared" si="5"/>
        <v>Acadia Parish, LCDA (City of Crowley Project)</v>
      </c>
      <c r="G50" s="1" t="s">
        <v>46</v>
      </c>
      <c r="H50" s="1" t="s">
        <v>120</v>
      </c>
      <c r="I50" s="10">
        <v>43579</v>
      </c>
      <c r="J50" s="11">
        <v>44616</v>
      </c>
      <c r="K50" s="5" t="s">
        <v>42</v>
      </c>
      <c r="L50" s="12">
        <v>119761489.08882301</v>
      </c>
      <c r="M50" s="13" t="s">
        <v>37</v>
      </c>
      <c r="N50" s="14">
        <v>261531.692299741</v>
      </c>
      <c r="O50" s="15">
        <v>410519.88041343697</v>
      </c>
      <c r="P50" s="15">
        <v>9038.1200000000008</v>
      </c>
      <c r="Q50" s="15">
        <v>319702.896744186</v>
      </c>
      <c r="R50" s="15">
        <v>218906.09204134301</v>
      </c>
      <c r="S50" s="15">
        <v>25550.956072351401</v>
      </c>
      <c r="T50" s="15">
        <f t="shared" si="3"/>
        <v>1245249.6375710585</v>
      </c>
      <c r="U50" s="14">
        <v>154697.925684755</v>
      </c>
      <c r="V50" s="12">
        <v>77782.306201550397</v>
      </c>
      <c r="W50" s="15">
        <v>52330.688888888901</v>
      </c>
      <c r="X50" s="15">
        <v>25635.3604651163</v>
      </c>
      <c r="Y50" s="15">
        <v>92442.401085271296</v>
      </c>
      <c r="Z50" s="16"/>
    </row>
    <row r="51" spans="1:26" ht="28.5" x14ac:dyDescent="0.2">
      <c r="A51" s="1" t="s">
        <v>134</v>
      </c>
      <c r="B51" s="1" t="s">
        <v>96</v>
      </c>
      <c r="C51" s="1" t="s">
        <v>97</v>
      </c>
      <c r="F51" s="19" t="str">
        <f t="shared" si="5"/>
        <v>Orleans Parish, Louisiana Stadium and Exposition District</v>
      </c>
      <c r="G51" s="1" t="s">
        <v>35</v>
      </c>
      <c r="I51" s="10">
        <v>43692</v>
      </c>
      <c r="J51" s="11">
        <v>44581</v>
      </c>
      <c r="K51" s="5" t="s">
        <v>42</v>
      </c>
      <c r="L51" s="12">
        <v>122588220.403597</v>
      </c>
      <c r="M51" s="13" t="s">
        <v>71</v>
      </c>
      <c r="N51" s="14">
        <v>266441.27286821703</v>
      </c>
      <c r="O51" s="15">
        <v>420278.71085271297</v>
      </c>
      <c r="P51" s="15">
        <v>9033.1</v>
      </c>
      <c r="Q51" s="15">
        <v>326990.73953488399</v>
      </c>
      <c r="R51" s="15">
        <v>222806.141085271</v>
      </c>
      <c r="S51" s="15">
        <v>26187.596899224802</v>
      </c>
      <c r="T51" s="15">
        <f t="shared" si="3"/>
        <v>1271737.5612403098</v>
      </c>
      <c r="U51" s="14">
        <v>157386.999224806</v>
      </c>
      <c r="V51" s="12">
        <v>79670.162790697694</v>
      </c>
      <c r="W51" s="15">
        <v>53526.333333333299</v>
      </c>
      <c r="X51" s="15">
        <v>26316.337209302299</v>
      </c>
      <c r="Y51" s="15">
        <v>94192.753488372095</v>
      </c>
      <c r="Z51" s="16"/>
    </row>
    <row r="52" spans="1:26" ht="28.5" x14ac:dyDescent="0.2">
      <c r="A52" s="1" t="s">
        <v>171</v>
      </c>
      <c r="B52" s="1" t="s">
        <v>172</v>
      </c>
      <c r="D52" s="1" t="s">
        <v>173</v>
      </c>
      <c r="F52" s="19" t="str">
        <f t="shared" si="5"/>
        <v>Multiple Parishes Parish, , Bayour Lafourche Fresh Water District</v>
      </c>
      <c r="G52" s="1" t="s">
        <v>35</v>
      </c>
      <c r="I52" s="10">
        <v>43692</v>
      </c>
      <c r="J52" s="11">
        <v>44531</v>
      </c>
      <c r="K52" s="5" t="s">
        <v>36</v>
      </c>
      <c r="L52" s="12">
        <v>65000000</v>
      </c>
      <c r="M52" s="13" t="s">
        <v>37</v>
      </c>
      <c r="N52" s="14">
        <v>95500</v>
      </c>
      <c r="O52" s="15">
        <v>0</v>
      </c>
      <c r="P52" s="15">
        <v>0</v>
      </c>
      <c r="Q52" s="15">
        <v>29525</v>
      </c>
      <c r="R52" s="15">
        <v>0</v>
      </c>
      <c r="S52" s="15">
        <v>0</v>
      </c>
      <c r="T52" s="15">
        <f t="shared" si="0"/>
        <v>125025</v>
      </c>
      <c r="U52" s="14">
        <v>95500</v>
      </c>
      <c r="V52" s="12">
        <v>0</v>
      </c>
      <c r="W52" s="15">
        <v>29525</v>
      </c>
      <c r="X52" s="15">
        <v>0</v>
      </c>
      <c r="Y52" s="15">
        <v>0</v>
      </c>
      <c r="Z52" s="16"/>
    </row>
    <row r="53" spans="1:26" ht="30.75" customHeight="1" x14ac:dyDescent="0.2">
      <c r="A53" s="1" t="s">
        <v>174</v>
      </c>
      <c r="B53" s="1" t="s">
        <v>175</v>
      </c>
      <c r="D53" s="1" t="s">
        <v>176</v>
      </c>
      <c r="F53" s="19" t="str">
        <f t="shared" si="5"/>
        <v>Beauregard Parish, , Waterworks District No. 6</v>
      </c>
      <c r="G53" s="1" t="s">
        <v>35</v>
      </c>
      <c r="I53" s="10">
        <v>44154</v>
      </c>
      <c r="J53" s="11">
        <v>44547</v>
      </c>
      <c r="K53" s="5" t="s">
        <v>36</v>
      </c>
      <c r="L53" s="12">
        <v>1043000</v>
      </c>
      <c r="M53" s="13" t="s">
        <v>37</v>
      </c>
      <c r="N53" s="14">
        <v>8518</v>
      </c>
      <c r="O53" s="15">
        <v>0</v>
      </c>
      <c r="P53" s="15">
        <v>0</v>
      </c>
      <c r="Q53" s="15">
        <v>5651</v>
      </c>
      <c r="R53" s="15">
        <v>517150</v>
      </c>
      <c r="S53" s="15">
        <v>0</v>
      </c>
      <c r="T53" s="15">
        <f t="shared" si="0"/>
        <v>531319</v>
      </c>
      <c r="U53" s="14">
        <v>8518</v>
      </c>
      <c r="V53" s="12">
        <v>0</v>
      </c>
      <c r="W53" s="15">
        <v>561</v>
      </c>
      <c r="X53" s="15">
        <v>0</v>
      </c>
      <c r="Y53" s="15">
        <v>0</v>
      </c>
      <c r="Z53" s="16"/>
    </row>
    <row r="54" spans="1:26" ht="24" customHeight="1" x14ac:dyDescent="0.2">
      <c r="A54" s="1" t="s">
        <v>177</v>
      </c>
      <c r="B54" s="1" t="s">
        <v>49</v>
      </c>
      <c r="C54" s="1" t="s">
        <v>50</v>
      </c>
      <c r="F54" s="19" t="str">
        <f t="shared" si="5"/>
        <v>St. Tammany Parish, City of Slidell</v>
      </c>
      <c r="G54" s="1" t="s">
        <v>41</v>
      </c>
      <c r="I54" s="10">
        <v>44364</v>
      </c>
      <c r="J54" s="11">
        <v>44532</v>
      </c>
      <c r="K54" s="5" t="s">
        <v>36</v>
      </c>
      <c r="L54" s="12">
        <v>4920000</v>
      </c>
      <c r="M54" s="13" t="s">
        <v>47</v>
      </c>
      <c r="N54" s="14">
        <v>33942</v>
      </c>
      <c r="O54" s="15">
        <v>30000</v>
      </c>
      <c r="P54" s="15">
        <v>0</v>
      </c>
      <c r="Q54" s="15">
        <v>26657</v>
      </c>
      <c r="R54" s="15">
        <v>0</v>
      </c>
      <c r="S54" s="15">
        <v>0</v>
      </c>
      <c r="T54" s="15">
        <f t="shared" si="0"/>
        <v>90599</v>
      </c>
      <c r="U54" s="14">
        <v>27442</v>
      </c>
      <c r="V54" s="12">
        <v>6500</v>
      </c>
      <c r="W54" s="15">
        <v>2977</v>
      </c>
      <c r="X54" s="15">
        <v>0</v>
      </c>
      <c r="Y54" s="15">
        <v>19680</v>
      </c>
      <c r="Z54" s="16"/>
    </row>
    <row r="55" spans="1:26" ht="30" customHeight="1" x14ac:dyDescent="0.2">
      <c r="A55" s="1" t="s">
        <v>178</v>
      </c>
      <c r="B55" s="1" t="s">
        <v>96</v>
      </c>
      <c r="C55" s="1" t="s">
        <v>179</v>
      </c>
      <c r="D55" s="1" t="s">
        <v>180</v>
      </c>
      <c r="F55" s="19" t="str">
        <f t="shared" si="5"/>
        <v>Orleans Parish, City of New Orleans, Audobon Commission (Audobon Commission Project)</v>
      </c>
      <c r="G55" s="1" t="s">
        <v>41</v>
      </c>
      <c r="H55" s="1" t="s">
        <v>205</v>
      </c>
      <c r="I55" s="10">
        <v>44490</v>
      </c>
      <c r="J55" s="11">
        <v>44545</v>
      </c>
      <c r="K55" s="5" t="s">
        <v>223</v>
      </c>
      <c r="L55" s="12">
        <v>33860000</v>
      </c>
      <c r="M55" s="13" t="s">
        <v>37</v>
      </c>
      <c r="N55" s="14">
        <v>108795</v>
      </c>
      <c r="O55" s="15">
        <v>182891</v>
      </c>
      <c r="P55" s="15">
        <v>0</v>
      </c>
      <c r="Q55" s="15">
        <v>117644</v>
      </c>
      <c r="R55" s="15">
        <v>0</v>
      </c>
      <c r="S55" s="15">
        <v>0</v>
      </c>
      <c r="T55" s="15">
        <f t="shared" si="0"/>
        <v>409330</v>
      </c>
      <c r="U55" s="14">
        <v>51342</v>
      </c>
      <c r="V55" s="12">
        <v>0</v>
      </c>
      <c r="W55" s="15">
        <v>17012</v>
      </c>
      <c r="X55" s="15">
        <v>0</v>
      </c>
      <c r="Y55" s="15">
        <v>47342</v>
      </c>
      <c r="Z55" s="16"/>
    </row>
    <row r="56" spans="1:26" ht="28.5" x14ac:dyDescent="0.2">
      <c r="A56" s="1" t="s">
        <v>181</v>
      </c>
      <c r="B56" s="1" t="s">
        <v>182</v>
      </c>
      <c r="C56" s="1" t="s">
        <v>67</v>
      </c>
      <c r="D56" s="1" t="s">
        <v>183</v>
      </c>
      <c r="F56" s="19" t="str">
        <f t="shared" si="5"/>
        <v>Bossier Parish, School Board, Parishwide School District</v>
      </c>
      <c r="G56" s="1" t="s">
        <v>35</v>
      </c>
      <c r="I56" s="10">
        <v>44455</v>
      </c>
      <c r="J56" s="11">
        <v>44532</v>
      </c>
      <c r="K56" s="5" t="s">
        <v>42</v>
      </c>
      <c r="L56" s="12">
        <v>27695000</v>
      </c>
      <c r="M56" s="13" t="s">
        <v>47</v>
      </c>
      <c r="N56" s="14">
        <v>89121</v>
      </c>
      <c r="O56" s="15">
        <v>0</v>
      </c>
      <c r="P56" s="15">
        <v>45779</v>
      </c>
      <c r="Q56" s="15">
        <v>94935</v>
      </c>
      <c r="R56" s="15">
        <v>0</v>
      </c>
      <c r="S56" s="15">
        <v>0</v>
      </c>
      <c r="T56" s="15">
        <f t="shared" si="0"/>
        <v>229835</v>
      </c>
      <c r="U56" s="14">
        <v>69121</v>
      </c>
      <c r="V56" s="12">
        <v>0</v>
      </c>
      <c r="W56" s="15">
        <v>14238</v>
      </c>
      <c r="X56" s="15">
        <v>0</v>
      </c>
      <c r="Y56" s="15">
        <v>41543</v>
      </c>
      <c r="Z56" s="16" t="s">
        <v>51</v>
      </c>
    </row>
    <row r="57" spans="1:26" x14ac:dyDescent="0.2">
      <c r="A57" s="1" t="s">
        <v>184</v>
      </c>
      <c r="B57" s="1" t="s">
        <v>185</v>
      </c>
      <c r="D57" s="1" t="s">
        <v>186</v>
      </c>
      <c r="F57" s="19" t="str">
        <f t="shared" si="5"/>
        <v>Tangipahoa Parish, , Water District</v>
      </c>
      <c r="G57" s="1" t="s">
        <v>35</v>
      </c>
      <c r="I57" s="10">
        <v>44490</v>
      </c>
      <c r="J57" s="11">
        <v>44539</v>
      </c>
      <c r="K57" s="5" t="s">
        <v>42</v>
      </c>
      <c r="L57" s="12">
        <v>9085000</v>
      </c>
      <c r="M57" s="13" t="s">
        <v>37</v>
      </c>
      <c r="N57" s="14">
        <v>89695</v>
      </c>
      <c r="O57" s="15">
        <v>90850</v>
      </c>
      <c r="P57" s="15">
        <v>57336</v>
      </c>
      <c r="Q57" s="15">
        <v>72904</v>
      </c>
      <c r="R57" s="15">
        <v>0</v>
      </c>
      <c r="S57" s="15">
        <v>0</v>
      </c>
      <c r="T57" s="15">
        <f t="shared" si="0"/>
        <v>310785</v>
      </c>
      <c r="U57" s="14">
        <v>49695</v>
      </c>
      <c r="V57" s="12">
        <v>35000</v>
      </c>
      <c r="W57" s="15">
        <v>5272</v>
      </c>
      <c r="X57" s="15">
        <v>0</v>
      </c>
      <c r="Y57" s="15">
        <v>40883</v>
      </c>
      <c r="Z57" s="16"/>
    </row>
    <row r="58" spans="1:26" x14ac:dyDescent="0.2">
      <c r="A58" s="1" t="s">
        <v>187</v>
      </c>
      <c r="B58" s="1" t="s">
        <v>32</v>
      </c>
      <c r="C58" s="1" t="s">
        <v>188</v>
      </c>
      <c r="F58" s="19" t="str">
        <f t="shared" si="5"/>
        <v>Iberia Parish, City of Jeanerette</v>
      </c>
      <c r="G58" s="1" t="s">
        <v>41</v>
      </c>
      <c r="I58" s="10">
        <v>44490</v>
      </c>
      <c r="J58" s="11">
        <v>44546</v>
      </c>
      <c r="K58" s="5" t="s">
        <v>36</v>
      </c>
      <c r="L58" s="12">
        <v>1550000</v>
      </c>
      <c r="M58" s="13" t="s">
        <v>47</v>
      </c>
      <c r="N58" s="14">
        <v>37750</v>
      </c>
      <c r="O58" s="15">
        <v>0</v>
      </c>
      <c r="P58" s="15">
        <v>0</v>
      </c>
      <c r="Q58" s="15">
        <v>20995</v>
      </c>
      <c r="R58" s="15">
        <v>0</v>
      </c>
      <c r="S58" s="15">
        <v>0</v>
      </c>
      <c r="T58" s="15">
        <f t="shared" si="0"/>
        <v>58745</v>
      </c>
      <c r="U58" s="14">
        <v>22750</v>
      </c>
      <c r="V58" s="12">
        <v>15000</v>
      </c>
      <c r="W58" s="15">
        <v>955</v>
      </c>
      <c r="X58" s="15">
        <v>0</v>
      </c>
      <c r="Y58" s="15">
        <v>17500</v>
      </c>
      <c r="Z58" s="16"/>
    </row>
    <row r="59" spans="1:26" x14ac:dyDescent="0.2">
      <c r="A59" s="1" t="s">
        <v>189</v>
      </c>
      <c r="B59" s="1" t="s">
        <v>66</v>
      </c>
      <c r="D59" s="1" t="s">
        <v>190</v>
      </c>
      <c r="F59" s="19" t="str">
        <f t="shared" si="5"/>
        <v>Livingston Parish, , Sewer District</v>
      </c>
      <c r="G59" s="1" t="s">
        <v>35</v>
      </c>
      <c r="I59" s="10">
        <v>44518</v>
      </c>
      <c r="J59" s="11">
        <v>44545</v>
      </c>
      <c r="K59" s="5" t="s">
        <v>42</v>
      </c>
      <c r="L59" s="12">
        <v>50000000</v>
      </c>
      <c r="M59" s="13" t="s">
        <v>37</v>
      </c>
      <c r="N59" s="14">
        <v>150900</v>
      </c>
      <c r="O59" s="15">
        <v>687500</v>
      </c>
      <c r="P59" s="15">
        <v>173332</v>
      </c>
      <c r="Q59" s="15">
        <v>188025</v>
      </c>
      <c r="R59" s="15">
        <v>0</v>
      </c>
      <c r="S59" s="15">
        <v>0</v>
      </c>
      <c r="T59" s="15">
        <f t="shared" si="0"/>
        <v>1199757</v>
      </c>
      <c r="U59" s="14">
        <v>85900</v>
      </c>
      <c r="V59" s="12">
        <v>60000</v>
      </c>
      <c r="W59" s="15">
        <v>24275</v>
      </c>
      <c r="X59" s="15">
        <v>0</v>
      </c>
      <c r="Y59" s="15">
        <v>125000</v>
      </c>
      <c r="Z59" s="16"/>
    </row>
    <row r="60" spans="1:26" ht="27" customHeight="1" x14ac:dyDescent="0.2">
      <c r="A60" s="1" t="s">
        <v>191</v>
      </c>
      <c r="B60" s="1" t="s">
        <v>110</v>
      </c>
      <c r="C60" s="1" t="s">
        <v>192</v>
      </c>
      <c r="F60" s="19" t="str">
        <f t="shared" si="5"/>
        <v>Terrebonne Parish, Law Enforcement District</v>
      </c>
      <c r="G60" s="1" t="s">
        <v>35</v>
      </c>
      <c r="I60" s="10">
        <v>44518</v>
      </c>
      <c r="J60" s="11">
        <v>44531</v>
      </c>
      <c r="K60" s="5" t="s">
        <v>36</v>
      </c>
      <c r="L60" s="12">
        <v>4040000</v>
      </c>
      <c r="M60" s="13" t="s">
        <v>37</v>
      </c>
      <c r="N60" s="14">
        <v>34865</v>
      </c>
      <c r="O60" s="15">
        <v>0</v>
      </c>
      <c r="P60" s="15">
        <v>0</v>
      </c>
      <c r="Q60" s="15">
        <v>4949</v>
      </c>
      <c r="R60" s="15">
        <v>0</v>
      </c>
      <c r="S60" s="15">
        <v>0</v>
      </c>
      <c r="T60" s="15">
        <f t="shared" si="0"/>
        <v>39814</v>
      </c>
      <c r="U60" s="14">
        <v>34865</v>
      </c>
      <c r="V60" s="12">
        <v>0</v>
      </c>
      <c r="W60" s="15">
        <v>2449</v>
      </c>
      <c r="X60" s="15">
        <v>0</v>
      </c>
      <c r="Y60" s="15">
        <v>0</v>
      </c>
      <c r="Z60" s="16"/>
    </row>
    <row r="61" spans="1:26" ht="28.5" x14ac:dyDescent="0.2">
      <c r="A61" s="1" t="s">
        <v>193</v>
      </c>
      <c r="B61" s="1" t="s">
        <v>110</v>
      </c>
      <c r="C61" s="1" t="s">
        <v>192</v>
      </c>
      <c r="F61" s="19" t="str">
        <f t="shared" si="5"/>
        <v>Terrebonne Parish, Law Enforcement District</v>
      </c>
      <c r="G61" s="1" t="s">
        <v>35</v>
      </c>
      <c r="I61" s="10">
        <v>44518</v>
      </c>
      <c r="J61" s="11">
        <v>44531</v>
      </c>
      <c r="K61" s="5" t="s">
        <v>36</v>
      </c>
      <c r="L61" s="12">
        <v>5100000</v>
      </c>
      <c r="M61" s="13" t="s">
        <v>37</v>
      </c>
      <c r="N61" s="14">
        <v>20000</v>
      </c>
      <c r="O61" s="15">
        <v>0</v>
      </c>
      <c r="P61" s="15">
        <v>0</v>
      </c>
      <c r="Q61" s="15">
        <v>5580</v>
      </c>
      <c r="R61" s="15">
        <v>0</v>
      </c>
      <c r="S61" s="15">
        <v>0</v>
      </c>
      <c r="T61" s="15">
        <f t="shared" si="0"/>
        <v>25580</v>
      </c>
      <c r="U61" s="14">
        <v>20000</v>
      </c>
      <c r="V61" s="12">
        <v>0</v>
      </c>
      <c r="W61" s="15">
        <v>3080</v>
      </c>
      <c r="X61" s="15">
        <v>0</v>
      </c>
      <c r="Y61" s="15">
        <v>0</v>
      </c>
      <c r="Z61" s="16"/>
    </row>
    <row r="62" spans="1:26" ht="27.75" customHeight="1" x14ac:dyDescent="0.2">
      <c r="A62" s="1" t="s">
        <v>194</v>
      </c>
      <c r="B62" s="1" t="s">
        <v>195</v>
      </c>
      <c r="C62" s="1" t="s">
        <v>45</v>
      </c>
      <c r="F62" s="19" t="str">
        <f t="shared" si="5"/>
        <v>Iberville Parish, LCDA (American Biocarbon CT, LLC Project)</v>
      </c>
      <c r="G62" s="1" t="s">
        <v>46</v>
      </c>
      <c r="H62" s="1" t="s">
        <v>206</v>
      </c>
      <c r="I62" s="10">
        <v>42355</v>
      </c>
      <c r="J62" s="11">
        <v>44552</v>
      </c>
      <c r="K62" s="5" t="s">
        <v>42</v>
      </c>
      <c r="L62" s="12">
        <v>60000000</v>
      </c>
      <c r="M62" s="13" t="s">
        <v>37</v>
      </c>
      <c r="N62" s="14">
        <v>92750</v>
      </c>
      <c r="O62" s="15">
        <v>155598</v>
      </c>
      <c r="P62" s="15">
        <v>0</v>
      </c>
      <c r="Q62" s="15">
        <v>133700</v>
      </c>
      <c r="R62" s="15">
        <v>0</v>
      </c>
      <c r="S62" s="15">
        <v>0</v>
      </c>
      <c r="T62" s="15">
        <f t="shared" si="0"/>
        <v>382048</v>
      </c>
      <c r="U62" s="14">
        <v>45000</v>
      </c>
      <c r="V62" s="12">
        <v>30000</v>
      </c>
      <c r="W62" s="15">
        <v>64500</v>
      </c>
      <c r="X62" s="15">
        <v>30250</v>
      </c>
      <c r="Y62" s="15">
        <v>20000</v>
      </c>
      <c r="Z62" s="16"/>
    </row>
    <row r="63" spans="1:26" ht="28.5" x14ac:dyDescent="0.2">
      <c r="A63" s="1" t="s">
        <v>196</v>
      </c>
      <c r="B63" s="1" t="s">
        <v>96</v>
      </c>
      <c r="C63" s="1" t="s">
        <v>99</v>
      </c>
      <c r="F63" s="19" t="str">
        <f t="shared" si="5"/>
        <v>Orleans Parish, LHC (1300 OCH Project)</v>
      </c>
      <c r="G63" s="1" t="s">
        <v>46</v>
      </c>
      <c r="H63" s="1" t="s">
        <v>207</v>
      </c>
      <c r="I63" s="10">
        <v>43790</v>
      </c>
      <c r="J63" s="11">
        <v>44553</v>
      </c>
      <c r="K63" s="5" t="s">
        <v>36</v>
      </c>
      <c r="L63" s="12">
        <v>20000000</v>
      </c>
      <c r="M63" s="13" t="s">
        <v>37</v>
      </c>
      <c r="N63" s="14">
        <v>65400</v>
      </c>
      <c r="O63" s="15">
        <v>125000</v>
      </c>
      <c r="P63" s="15">
        <v>0</v>
      </c>
      <c r="Q63" s="15">
        <v>79481</v>
      </c>
      <c r="R63" s="15">
        <v>5636490</v>
      </c>
      <c r="S63" s="15">
        <v>150000</v>
      </c>
      <c r="T63" s="15">
        <f t="shared" si="0"/>
        <v>6056371</v>
      </c>
      <c r="U63" s="14">
        <v>61900</v>
      </c>
      <c r="V63" s="12">
        <v>0</v>
      </c>
      <c r="W63" s="15">
        <v>22750</v>
      </c>
      <c r="X63" s="15">
        <v>20000</v>
      </c>
      <c r="Y63" s="15">
        <v>33000</v>
      </c>
      <c r="Z63" s="16"/>
    </row>
    <row r="64" spans="1:26" ht="42.75" x14ac:dyDescent="0.2">
      <c r="A64" s="1" t="s">
        <v>197</v>
      </c>
      <c r="B64" s="1" t="s">
        <v>44</v>
      </c>
      <c r="C64" s="1" t="s">
        <v>45</v>
      </c>
      <c r="F64" s="19" t="str">
        <f t="shared" si="5"/>
        <v>Calcasieu Parish, LCDA (McNeese State University Stduent Parking - Cowboys Facilities, Inc. Project)</v>
      </c>
      <c r="G64" s="1" t="s">
        <v>46</v>
      </c>
      <c r="H64" s="1" t="s">
        <v>208</v>
      </c>
      <c r="I64" s="10">
        <v>43972</v>
      </c>
      <c r="J64" s="11">
        <v>44546</v>
      </c>
      <c r="K64" s="5" t="s">
        <v>42</v>
      </c>
      <c r="L64" s="12">
        <v>11020000</v>
      </c>
      <c r="M64" s="13" t="s">
        <v>37</v>
      </c>
      <c r="N64" s="14">
        <v>121783</v>
      </c>
      <c r="O64" s="15">
        <v>79895</v>
      </c>
      <c r="P64" s="15">
        <v>0</v>
      </c>
      <c r="Q64" s="15">
        <v>71035</v>
      </c>
      <c r="R64" s="15">
        <v>0</v>
      </c>
      <c r="S64" s="15">
        <v>0</v>
      </c>
      <c r="T64" s="15">
        <f t="shared" ref="T64:T85" si="6">SUM(N64:S64)</f>
        <v>272713</v>
      </c>
      <c r="U64" s="14">
        <v>51065</v>
      </c>
      <c r="V64" s="12">
        <v>44500</v>
      </c>
      <c r="W64" s="15">
        <v>6285</v>
      </c>
      <c r="X64" s="15">
        <v>5510</v>
      </c>
      <c r="Y64" s="15">
        <v>22040</v>
      </c>
      <c r="Z64" s="16"/>
    </row>
    <row r="65" spans="1:26" ht="28.5" x14ac:dyDescent="0.2">
      <c r="A65" s="1" t="s">
        <v>98</v>
      </c>
      <c r="B65" s="1" t="s">
        <v>39</v>
      </c>
      <c r="C65" s="1" t="s">
        <v>99</v>
      </c>
      <c r="F65" s="19" t="str">
        <f t="shared" si="5"/>
        <v>Rapides Parish, LHC (England Apartments Project)</v>
      </c>
      <c r="G65" s="1" t="s">
        <v>46</v>
      </c>
      <c r="H65" s="1" t="s">
        <v>121</v>
      </c>
      <c r="I65" s="10">
        <v>44364</v>
      </c>
      <c r="J65" s="11">
        <v>44539</v>
      </c>
      <c r="K65" s="5" t="s">
        <v>42</v>
      </c>
      <c r="L65" s="12">
        <v>7890000</v>
      </c>
      <c r="M65" s="13" t="s">
        <v>37</v>
      </c>
      <c r="N65" s="14">
        <v>99480</v>
      </c>
      <c r="O65" s="15">
        <v>57000</v>
      </c>
      <c r="P65" s="15">
        <v>0</v>
      </c>
      <c r="Q65" s="15">
        <v>36638</v>
      </c>
      <c r="R65" s="15">
        <v>1625917</v>
      </c>
      <c r="S65" s="15">
        <v>127000</v>
      </c>
      <c r="T65" s="15">
        <f t="shared" si="6"/>
        <v>1946035</v>
      </c>
      <c r="U65" s="14">
        <v>45025</v>
      </c>
      <c r="V65" s="12">
        <v>27475</v>
      </c>
      <c r="W65" s="15">
        <v>9429</v>
      </c>
      <c r="X65" s="15">
        <v>8000</v>
      </c>
      <c r="Y65" s="15">
        <v>16000</v>
      </c>
      <c r="Z65" s="16"/>
    </row>
    <row r="66" spans="1:26" ht="28.5" x14ac:dyDescent="0.2">
      <c r="A66" s="1" t="s">
        <v>198</v>
      </c>
      <c r="B66" s="1" t="s">
        <v>44</v>
      </c>
      <c r="C66" s="1" t="s">
        <v>45</v>
      </c>
      <c r="F66" s="19" t="str">
        <f t="shared" si="5"/>
        <v>Calcasieu Parish, LCDA (City of Lake Charles Louisiana Project)</v>
      </c>
      <c r="G66" s="1" t="s">
        <v>46</v>
      </c>
      <c r="H66" s="1" t="s">
        <v>209</v>
      </c>
      <c r="I66" s="10">
        <v>44427</v>
      </c>
      <c r="J66" s="11">
        <v>44539</v>
      </c>
      <c r="K66" s="5" t="s">
        <v>36</v>
      </c>
      <c r="L66" s="12">
        <v>10000000</v>
      </c>
      <c r="M66" s="13" t="s">
        <v>37</v>
      </c>
      <c r="N66" s="14">
        <v>98688</v>
      </c>
      <c r="O66" s="15">
        <v>40000</v>
      </c>
      <c r="P66" s="15">
        <v>0</v>
      </c>
      <c r="Q66" s="15">
        <v>35469</v>
      </c>
      <c r="R66" s="15">
        <v>0</v>
      </c>
      <c r="S66" s="15">
        <v>0</v>
      </c>
      <c r="T66" s="15">
        <f t="shared" si="6"/>
        <v>174157</v>
      </c>
      <c r="U66" s="14">
        <v>51938</v>
      </c>
      <c r="V66" s="12">
        <v>27500</v>
      </c>
      <c r="W66" s="15">
        <v>5775</v>
      </c>
      <c r="X66" s="15">
        <v>5000</v>
      </c>
      <c r="Y66" s="15">
        <v>20000</v>
      </c>
      <c r="Z66" s="16"/>
    </row>
    <row r="67" spans="1:26" ht="28.5" x14ac:dyDescent="0.2">
      <c r="A67" s="1" t="s">
        <v>199</v>
      </c>
      <c r="B67" s="1" t="s">
        <v>172</v>
      </c>
      <c r="C67" s="1" t="s">
        <v>99</v>
      </c>
      <c r="F67" s="19" t="str">
        <f t="shared" si="5"/>
        <v>Multiple Parishes Parish, LHC (Home Ownership Program)</v>
      </c>
      <c r="G67" s="1" t="s">
        <v>46</v>
      </c>
      <c r="H67" s="1" t="s">
        <v>210</v>
      </c>
      <c r="I67" s="10">
        <v>44392</v>
      </c>
      <c r="J67" s="11">
        <v>44544</v>
      </c>
      <c r="K67" s="5" t="s">
        <v>42</v>
      </c>
      <c r="L67" s="12">
        <v>60000000</v>
      </c>
      <c r="M67" s="13" t="s">
        <v>37</v>
      </c>
      <c r="N67" s="14">
        <v>129220</v>
      </c>
      <c r="O67" s="15">
        <v>414441</v>
      </c>
      <c r="P67" s="15">
        <v>0</v>
      </c>
      <c r="Q67" s="15">
        <v>190275</v>
      </c>
      <c r="R67" s="15">
        <v>0</v>
      </c>
      <c r="S67" s="15">
        <v>0</v>
      </c>
      <c r="T67" s="15">
        <f t="shared" si="6"/>
        <v>733936</v>
      </c>
      <c r="U67" s="14">
        <v>75220</v>
      </c>
      <c r="V67" s="12">
        <v>20750</v>
      </c>
      <c r="W67" s="15">
        <v>27775</v>
      </c>
      <c r="X67" s="15">
        <v>0</v>
      </c>
      <c r="Y67" s="15">
        <v>120000</v>
      </c>
      <c r="Z67" s="16"/>
    </row>
    <row r="68" spans="1:26" ht="42.75" x14ac:dyDescent="0.2">
      <c r="A68" s="1" t="s">
        <v>200</v>
      </c>
      <c r="B68" s="1" t="s">
        <v>102</v>
      </c>
      <c r="C68" s="1" t="s">
        <v>201</v>
      </c>
      <c r="F68" s="19" t="str">
        <f t="shared" si="5"/>
        <v>East Baton Rouge Parish, Louisiana Public Facilities Authority (BBR Schools - Materra Campus Project)</v>
      </c>
      <c r="G68" s="1" t="s">
        <v>46</v>
      </c>
      <c r="H68" s="1" t="s">
        <v>211</v>
      </c>
      <c r="I68" s="10">
        <v>44490</v>
      </c>
      <c r="J68" s="11">
        <v>44546</v>
      </c>
      <c r="K68" s="5" t="s">
        <v>42</v>
      </c>
      <c r="L68" s="12">
        <v>27535000</v>
      </c>
      <c r="M68" s="13" t="s">
        <v>37</v>
      </c>
      <c r="N68" s="14">
        <v>239051</v>
      </c>
      <c r="O68" s="15">
        <v>481863</v>
      </c>
      <c r="P68" s="15">
        <v>0</v>
      </c>
      <c r="Q68" s="15">
        <v>119010</v>
      </c>
      <c r="R68" s="15">
        <v>161475</v>
      </c>
      <c r="S68" s="15">
        <v>0</v>
      </c>
      <c r="T68" s="15">
        <f t="shared" si="6"/>
        <v>1001399</v>
      </c>
      <c r="U68" s="14">
        <v>71551</v>
      </c>
      <c r="V68" s="12">
        <v>70000</v>
      </c>
      <c r="W68" s="15">
        <v>30912</v>
      </c>
      <c r="X68" s="15">
        <v>13268</v>
      </c>
      <c r="Y68" s="15">
        <v>63331</v>
      </c>
      <c r="Z68" s="16"/>
    </row>
    <row r="69" spans="1:26" ht="42.75" x14ac:dyDescent="0.2">
      <c r="A69" s="1" t="s">
        <v>202</v>
      </c>
      <c r="B69" s="1" t="s">
        <v>102</v>
      </c>
      <c r="C69" s="1" t="s">
        <v>201</v>
      </c>
      <c r="F69" s="19" t="str">
        <f t="shared" si="5"/>
        <v>East Baton Rouge Parish, Louisiana Public Facilities Authority (BBR Schools - Mid City Campus Project)</v>
      </c>
      <c r="G69" s="1" t="s">
        <v>46</v>
      </c>
      <c r="H69" s="1" t="s">
        <v>212</v>
      </c>
      <c r="I69" s="10">
        <v>44490</v>
      </c>
      <c r="J69" s="11">
        <v>44546</v>
      </c>
      <c r="K69" s="5" t="s">
        <v>42</v>
      </c>
      <c r="L69" s="12">
        <v>14015000</v>
      </c>
      <c r="M69" s="13" t="s">
        <v>37</v>
      </c>
      <c r="N69" s="14">
        <v>203911</v>
      </c>
      <c r="O69" s="15">
        <v>245263</v>
      </c>
      <c r="P69" s="15">
        <v>0</v>
      </c>
      <c r="Q69" s="15">
        <v>69909</v>
      </c>
      <c r="R69" s="15">
        <v>70626</v>
      </c>
      <c r="S69" s="15"/>
      <c r="T69" s="15">
        <f t="shared" si="6"/>
        <v>589709</v>
      </c>
      <c r="U69" s="14">
        <v>61411</v>
      </c>
      <c r="V69" s="12">
        <v>60000</v>
      </c>
      <c r="W69" s="15">
        <v>16167</v>
      </c>
      <c r="X69" s="15">
        <v>6508</v>
      </c>
      <c r="Y69" s="15">
        <v>32235</v>
      </c>
      <c r="Z69" s="16"/>
    </row>
    <row r="70" spans="1:26" ht="42.75" x14ac:dyDescent="0.2">
      <c r="A70" s="1" t="s">
        <v>203</v>
      </c>
      <c r="B70" s="1" t="s">
        <v>44</v>
      </c>
      <c r="C70" s="1" t="s">
        <v>204</v>
      </c>
      <c r="F70" s="19" t="str">
        <f t="shared" si="5"/>
        <v>Calcasieu Parish, Lake Charles Harbor and Terminal District (Big Lake Fuels LLC Project)</v>
      </c>
      <c r="G70" s="1" t="s">
        <v>35</v>
      </c>
      <c r="H70" s="1" t="s">
        <v>213</v>
      </c>
      <c r="I70" s="10">
        <v>44518</v>
      </c>
      <c r="J70" s="11">
        <v>44559</v>
      </c>
      <c r="K70" s="5" t="s">
        <v>42</v>
      </c>
      <c r="L70" s="12">
        <v>324000000</v>
      </c>
      <c r="M70" s="13" t="s">
        <v>37</v>
      </c>
      <c r="N70" s="14">
        <v>200000</v>
      </c>
      <c r="O70" s="15">
        <v>200044</v>
      </c>
      <c r="P70" s="15">
        <v>0</v>
      </c>
      <c r="Q70" s="15">
        <v>497573</v>
      </c>
      <c r="R70" s="15">
        <v>0</v>
      </c>
      <c r="S70" s="15">
        <v>0</v>
      </c>
      <c r="T70" s="15">
        <f t="shared" si="6"/>
        <v>897617</v>
      </c>
      <c r="U70" s="14">
        <v>75000</v>
      </c>
      <c r="V70" s="12">
        <v>100000</v>
      </c>
      <c r="W70" s="15">
        <v>306100</v>
      </c>
      <c r="X70" s="15">
        <v>162000</v>
      </c>
      <c r="Y70" s="15">
        <v>0</v>
      </c>
      <c r="Z70" s="16"/>
    </row>
    <row r="71" spans="1:26" ht="28.5" x14ac:dyDescent="0.2">
      <c r="A71" s="1" t="s">
        <v>234</v>
      </c>
      <c r="B71" s="1" t="s">
        <v>39</v>
      </c>
      <c r="C71" s="1" t="s">
        <v>67</v>
      </c>
      <c r="D71" s="1" t="s">
        <v>248</v>
      </c>
      <c r="F71" s="19" t="str">
        <f t="shared" si="5"/>
        <v>Rapides Parish, School Board, Rigolette School District No. 11</v>
      </c>
      <c r="G71" s="1" t="s">
        <v>35</v>
      </c>
      <c r="I71" s="10">
        <v>44154</v>
      </c>
      <c r="J71" s="11">
        <v>44433</v>
      </c>
      <c r="K71" s="5" t="s">
        <v>42</v>
      </c>
      <c r="L71" s="12">
        <v>10475000</v>
      </c>
      <c r="M71" s="13" t="s">
        <v>47</v>
      </c>
      <c r="N71" s="14">
        <v>63975</v>
      </c>
      <c r="O71" s="15">
        <v>73325</v>
      </c>
      <c r="P71" s="15">
        <v>21394</v>
      </c>
      <c r="Q71" s="15">
        <v>44138</v>
      </c>
      <c r="R71" s="15"/>
      <c r="S71" s="15"/>
      <c r="T71" s="15">
        <f t="shared" si="6"/>
        <v>202832</v>
      </c>
      <c r="U71" s="14">
        <v>52475</v>
      </c>
      <c r="V71" s="12">
        <v>7500</v>
      </c>
      <c r="W71" s="15">
        <v>6013</v>
      </c>
      <c r="X71" s="15">
        <v>0</v>
      </c>
      <c r="Y71" s="15">
        <v>10475</v>
      </c>
      <c r="Z71" s="16"/>
    </row>
    <row r="72" spans="1:26" ht="28.5" x14ac:dyDescent="0.2">
      <c r="A72" s="1" t="s">
        <v>235</v>
      </c>
      <c r="B72" s="1" t="s">
        <v>249</v>
      </c>
      <c r="D72" s="1" t="s">
        <v>250</v>
      </c>
      <c r="F72" s="19" t="str">
        <f t="shared" si="5"/>
        <v>Avoyelles Parish, , Hospital District No. 1</v>
      </c>
      <c r="G72" s="1" t="s">
        <v>35</v>
      </c>
      <c r="I72" s="10">
        <v>44252</v>
      </c>
      <c r="J72" s="11">
        <v>44284</v>
      </c>
      <c r="K72" s="5" t="s">
        <v>36</v>
      </c>
      <c r="L72" s="12">
        <v>1000000</v>
      </c>
      <c r="M72" s="13" t="s">
        <v>71</v>
      </c>
      <c r="N72" s="14">
        <v>1150</v>
      </c>
      <c r="O72" s="15">
        <v>0</v>
      </c>
      <c r="P72" s="15">
        <v>0</v>
      </c>
      <c r="Q72" s="15">
        <v>900</v>
      </c>
      <c r="R72" s="15">
        <v>0</v>
      </c>
      <c r="S72" s="15">
        <v>0</v>
      </c>
      <c r="T72" s="15">
        <f t="shared" si="6"/>
        <v>2050</v>
      </c>
      <c r="U72" s="14">
        <v>1150</v>
      </c>
      <c r="V72" s="12">
        <v>0</v>
      </c>
      <c r="W72" s="15">
        <v>0</v>
      </c>
      <c r="X72" s="15">
        <v>0</v>
      </c>
      <c r="Y72" s="15">
        <v>0</v>
      </c>
      <c r="Z72" s="16"/>
    </row>
    <row r="73" spans="1:26" ht="28.5" x14ac:dyDescent="0.2">
      <c r="A73" s="1" t="s">
        <v>236</v>
      </c>
      <c r="B73" s="1" t="s">
        <v>32</v>
      </c>
      <c r="C73" s="1" t="s">
        <v>67</v>
      </c>
      <c r="D73" s="1" t="s">
        <v>183</v>
      </c>
      <c r="F73" s="19" t="str">
        <f t="shared" si="5"/>
        <v>Iberia Parish, School Board, Parishwide School District</v>
      </c>
      <c r="G73" s="1" t="s">
        <v>35</v>
      </c>
      <c r="I73" s="10">
        <v>44273</v>
      </c>
      <c r="J73" s="11">
        <v>44447</v>
      </c>
      <c r="K73" s="5" t="s">
        <v>42</v>
      </c>
      <c r="L73" s="12">
        <v>6490000</v>
      </c>
      <c r="M73" s="13" t="s">
        <v>47</v>
      </c>
      <c r="N73" s="14">
        <v>65245</v>
      </c>
      <c r="O73" s="15">
        <v>51920</v>
      </c>
      <c r="P73" s="15">
        <v>0</v>
      </c>
      <c r="Q73" s="15">
        <v>34796</v>
      </c>
      <c r="R73" s="15">
        <v>0</v>
      </c>
      <c r="S73" s="15">
        <v>0</v>
      </c>
      <c r="T73" s="15">
        <f t="shared" si="6"/>
        <v>151961</v>
      </c>
      <c r="U73" s="14">
        <v>45245</v>
      </c>
      <c r="V73" s="12">
        <v>0</v>
      </c>
      <c r="W73" s="15">
        <v>3844</v>
      </c>
      <c r="X73" s="15">
        <v>0</v>
      </c>
      <c r="Y73" s="15">
        <v>6490</v>
      </c>
      <c r="Z73" s="16"/>
    </row>
    <row r="74" spans="1:26" x14ac:dyDescent="0.2">
      <c r="A74" s="1" t="s">
        <v>237</v>
      </c>
      <c r="B74" s="1" t="s">
        <v>251</v>
      </c>
      <c r="C74" s="1" t="s">
        <v>67</v>
      </c>
      <c r="F74" s="19" t="str">
        <f t="shared" si="5"/>
        <v>Jefferson Parish, School Board</v>
      </c>
      <c r="G74" s="1" t="s">
        <v>8</v>
      </c>
      <c r="I74" s="10">
        <v>44336</v>
      </c>
      <c r="J74" s="11">
        <v>44441</v>
      </c>
      <c r="K74" s="5" t="s">
        <v>42</v>
      </c>
      <c r="L74" s="12">
        <v>36625000</v>
      </c>
      <c r="M74" s="13" t="s">
        <v>47</v>
      </c>
      <c r="N74" s="14">
        <v>106369</v>
      </c>
      <c r="O74" s="15">
        <v>219750</v>
      </c>
      <c r="P74" s="15">
        <v>0</v>
      </c>
      <c r="Q74" s="15">
        <v>64356</v>
      </c>
      <c r="R74" s="15">
        <v>0</v>
      </c>
      <c r="S74" s="15">
        <v>0</v>
      </c>
      <c r="T74" s="15">
        <f t="shared" si="6"/>
        <v>390475</v>
      </c>
      <c r="U74" s="14">
        <v>76369</v>
      </c>
      <c r="V74" s="12">
        <v>10000</v>
      </c>
      <c r="W74" s="15">
        <v>18256</v>
      </c>
      <c r="X74" s="15">
        <v>0</v>
      </c>
      <c r="Y74" s="15">
        <v>0</v>
      </c>
      <c r="Z74" s="16"/>
    </row>
    <row r="75" spans="1:26" x14ac:dyDescent="0.2">
      <c r="A75" s="1" t="s">
        <v>238</v>
      </c>
      <c r="B75" s="1" t="s">
        <v>252</v>
      </c>
      <c r="C75" s="1" t="s">
        <v>70</v>
      </c>
      <c r="F75" s="19" t="str">
        <f t="shared" si="5"/>
        <v>St. Bernard Parish, Parish Council</v>
      </c>
      <c r="G75" s="1" t="s">
        <v>8</v>
      </c>
      <c r="I75" s="10">
        <v>44364</v>
      </c>
      <c r="J75" s="11">
        <v>44504</v>
      </c>
      <c r="K75" s="5" t="s">
        <v>36</v>
      </c>
      <c r="L75" s="12">
        <v>8080000</v>
      </c>
      <c r="M75" s="13" t="s">
        <v>47</v>
      </c>
      <c r="N75" s="14">
        <v>45500</v>
      </c>
      <c r="O75" s="15">
        <v>80800</v>
      </c>
      <c r="P75" s="15">
        <v>0</v>
      </c>
      <c r="Q75" s="15">
        <v>9069</v>
      </c>
      <c r="R75" s="15">
        <v>0</v>
      </c>
      <c r="S75" s="15">
        <v>0</v>
      </c>
      <c r="T75" s="15">
        <f t="shared" si="6"/>
        <v>135369</v>
      </c>
      <c r="U75" s="14">
        <v>45500</v>
      </c>
      <c r="V75" s="12">
        <v>0</v>
      </c>
      <c r="W75" s="15">
        <v>4719</v>
      </c>
      <c r="X75" s="15">
        <v>0</v>
      </c>
      <c r="Y75" s="15">
        <v>0</v>
      </c>
      <c r="Z75" s="16"/>
    </row>
    <row r="76" spans="1:26" x14ac:dyDescent="0.2">
      <c r="A76" s="1" t="s">
        <v>239</v>
      </c>
      <c r="B76" s="1" t="s">
        <v>252</v>
      </c>
      <c r="C76" s="1" t="s">
        <v>70</v>
      </c>
      <c r="F76" s="19" t="str">
        <f t="shared" si="5"/>
        <v>St. Bernard Parish, Parish Council</v>
      </c>
      <c r="G76" s="1" t="s">
        <v>8</v>
      </c>
      <c r="I76" s="10">
        <v>44364</v>
      </c>
      <c r="J76" s="11">
        <v>44391</v>
      </c>
      <c r="K76" s="5" t="s">
        <v>36</v>
      </c>
      <c r="L76" s="12">
        <v>4000000</v>
      </c>
      <c r="M76" s="13" t="s">
        <v>71</v>
      </c>
      <c r="N76" s="14">
        <v>2940</v>
      </c>
      <c r="O76" s="15">
        <v>0</v>
      </c>
      <c r="P76" s="15">
        <v>0</v>
      </c>
      <c r="Q76" s="15">
        <v>870</v>
      </c>
      <c r="R76" s="15">
        <v>0</v>
      </c>
      <c r="S76" s="15">
        <v>0</v>
      </c>
      <c r="T76" s="15">
        <f t="shared" si="6"/>
        <v>3810</v>
      </c>
      <c r="U76" s="14">
        <v>2940</v>
      </c>
      <c r="V76" s="12">
        <v>0</v>
      </c>
      <c r="W76" s="15">
        <v>0</v>
      </c>
      <c r="X76" s="15">
        <v>0</v>
      </c>
      <c r="Y76" s="15">
        <v>0</v>
      </c>
      <c r="Z76" s="16"/>
    </row>
    <row r="77" spans="1:26" x14ac:dyDescent="0.2">
      <c r="A77" s="1" t="s">
        <v>240</v>
      </c>
      <c r="B77" s="1" t="s">
        <v>252</v>
      </c>
      <c r="C77" s="1" t="s">
        <v>70</v>
      </c>
      <c r="F77" s="19" t="str">
        <f t="shared" si="5"/>
        <v>St. Bernard Parish, Parish Council</v>
      </c>
      <c r="G77" s="1" t="s">
        <v>8</v>
      </c>
      <c r="I77" s="10">
        <v>44427</v>
      </c>
      <c r="J77" s="11">
        <v>44530</v>
      </c>
      <c r="K77" s="5" t="s">
        <v>42</v>
      </c>
      <c r="L77" s="12">
        <v>14000000</v>
      </c>
      <c r="M77" s="13" t="s">
        <v>37</v>
      </c>
      <c r="N77" s="14">
        <v>79900</v>
      </c>
      <c r="O77" s="15">
        <v>98000</v>
      </c>
      <c r="P77" s="15">
        <v>0</v>
      </c>
      <c r="Q77" s="15">
        <v>51330</v>
      </c>
      <c r="R77" s="15">
        <v>0</v>
      </c>
      <c r="S77" s="15">
        <v>0</v>
      </c>
      <c r="T77" s="15">
        <f t="shared" si="6"/>
        <v>229230</v>
      </c>
      <c r="U77" s="14">
        <v>59900</v>
      </c>
      <c r="V77" s="12">
        <v>0</v>
      </c>
      <c r="W77" s="15">
        <v>7775</v>
      </c>
      <c r="X77" s="15">
        <v>0</v>
      </c>
      <c r="Y77" s="15">
        <v>19000</v>
      </c>
      <c r="Z77" s="16"/>
    </row>
    <row r="78" spans="1:26" ht="42.75" x14ac:dyDescent="0.2">
      <c r="A78" s="1" t="s">
        <v>241</v>
      </c>
      <c r="B78" s="1" t="s">
        <v>75</v>
      </c>
      <c r="C78" s="1" t="s">
        <v>70</v>
      </c>
      <c r="D78" s="1" t="s">
        <v>253</v>
      </c>
      <c r="F78" s="19" t="str">
        <f t="shared" si="5"/>
        <v>St. John the Baptist Parish, Parish Council, Sales Tax District (DEQ Project)</v>
      </c>
      <c r="G78" s="1" t="s">
        <v>35</v>
      </c>
      <c r="H78" s="1" t="s">
        <v>119</v>
      </c>
      <c r="I78" s="10">
        <v>44455</v>
      </c>
      <c r="J78" s="11">
        <v>44644</v>
      </c>
      <c r="K78" s="5" t="s">
        <v>36</v>
      </c>
      <c r="L78" s="12">
        <v>15000000</v>
      </c>
      <c r="M78" s="13" t="s">
        <v>37</v>
      </c>
      <c r="N78" s="14">
        <v>80925</v>
      </c>
      <c r="O78" s="15">
        <v>0</v>
      </c>
      <c r="P78" s="15">
        <v>0</v>
      </c>
      <c r="Q78" s="15">
        <v>40775</v>
      </c>
      <c r="R78" s="15">
        <v>0</v>
      </c>
      <c r="S78" s="15">
        <v>0</v>
      </c>
      <c r="T78" s="15">
        <f t="shared" si="6"/>
        <v>121700</v>
      </c>
      <c r="U78" s="14">
        <v>59150</v>
      </c>
      <c r="V78" s="12">
        <v>0</v>
      </c>
      <c r="W78" s="15">
        <v>8275</v>
      </c>
      <c r="X78" s="15">
        <v>0</v>
      </c>
      <c r="Y78" s="15">
        <v>30000</v>
      </c>
      <c r="Z78" s="16"/>
    </row>
    <row r="79" spans="1:26" ht="28.5" x14ac:dyDescent="0.2">
      <c r="A79" s="1" t="s">
        <v>242</v>
      </c>
      <c r="B79" s="1" t="s">
        <v>254</v>
      </c>
      <c r="C79" s="1" t="s">
        <v>255</v>
      </c>
      <c r="F79" s="19" t="str">
        <f t="shared" si="5"/>
        <v>St. Martin Parish, City of St. Martinville</v>
      </c>
      <c r="G79" s="1" t="s">
        <v>41</v>
      </c>
      <c r="I79" s="10">
        <v>44455</v>
      </c>
      <c r="J79" s="11">
        <v>44463</v>
      </c>
      <c r="K79" s="5" t="s">
        <v>36</v>
      </c>
      <c r="L79" s="12">
        <v>250000</v>
      </c>
      <c r="M79" s="13" t="s">
        <v>71</v>
      </c>
      <c r="N79" s="14">
        <v>1500</v>
      </c>
      <c r="O79" s="15">
        <v>0</v>
      </c>
      <c r="P79" s="15">
        <v>0</v>
      </c>
      <c r="Q79" s="15">
        <v>880</v>
      </c>
      <c r="R79" s="15">
        <v>0</v>
      </c>
      <c r="S79" s="15">
        <v>0</v>
      </c>
      <c r="T79" s="15">
        <f t="shared" si="6"/>
        <v>2380</v>
      </c>
      <c r="U79" s="14">
        <v>1500</v>
      </c>
      <c r="V79" s="12">
        <v>0</v>
      </c>
      <c r="W79" s="15">
        <v>0</v>
      </c>
      <c r="X79" s="15">
        <v>0</v>
      </c>
      <c r="Y79" s="15">
        <v>0</v>
      </c>
      <c r="Z79" s="16"/>
    </row>
    <row r="80" spans="1:26" x14ac:dyDescent="0.2">
      <c r="A80" s="1" t="s">
        <v>243</v>
      </c>
      <c r="B80" s="1" t="s">
        <v>252</v>
      </c>
      <c r="C80" s="1" t="s">
        <v>70</v>
      </c>
      <c r="F80" s="19" t="str">
        <f t="shared" si="5"/>
        <v>St. Bernard Parish, Parish Council</v>
      </c>
      <c r="G80" s="1" t="s">
        <v>8</v>
      </c>
      <c r="I80" s="10">
        <v>44518</v>
      </c>
      <c r="J80" s="11">
        <v>44530</v>
      </c>
      <c r="K80" s="5" t="s">
        <v>36</v>
      </c>
      <c r="L80" s="12">
        <v>20000000</v>
      </c>
      <c r="M80" s="13" t="s">
        <v>37</v>
      </c>
      <c r="N80" s="14">
        <v>30500</v>
      </c>
      <c r="O80" s="15">
        <v>0</v>
      </c>
      <c r="P80" s="15">
        <v>0</v>
      </c>
      <c r="Q80" s="15">
        <v>11625</v>
      </c>
      <c r="R80" s="15">
        <v>0</v>
      </c>
      <c r="S80" s="15">
        <v>0</v>
      </c>
      <c r="T80" s="15">
        <f t="shared" si="6"/>
        <v>42125</v>
      </c>
      <c r="U80" s="14">
        <v>30500</v>
      </c>
      <c r="V80" s="12">
        <v>0</v>
      </c>
      <c r="W80" s="15">
        <v>10755</v>
      </c>
      <c r="X80" s="15">
        <v>0</v>
      </c>
      <c r="Y80" s="15">
        <v>0</v>
      </c>
      <c r="Z80" s="16"/>
    </row>
    <row r="81" spans="1:26" ht="28.5" x14ac:dyDescent="0.2">
      <c r="A81" s="1" t="s">
        <v>244</v>
      </c>
      <c r="B81" s="1" t="s">
        <v>60</v>
      </c>
      <c r="D81" s="1" t="s">
        <v>256</v>
      </c>
      <c r="F81" s="19" t="str">
        <f t="shared" si="5"/>
        <v>Caddo Parish, , Communications District No. 1</v>
      </c>
      <c r="G81" s="1" t="s">
        <v>35</v>
      </c>
      <c r="I81" s="10">
        <v>44518</v>
      </c>
      <c r="J81" s="11">
        <v>44530</v>
      </c>
      <c r="K81" s="5" t="s">
        <v>36</v>
      </c>
      <c r="L81" s="12">
        <v>12240000</v>
      </c>
      <c r="M81" s="13" t="s">
        <v>71</v>
      </c>
      <c r="N81" s="14">
        <v>55505</v>
      </c>
      <c r="O81" s="15">
        <v>0</v>
      </c>
      <c r="P81" s="15">
        <v>0</v>
      </c>
      <c r="Q81" s="15">
        <v>21635</v>
      </c>
      <c r="R81" s="15">
        <v>0</v>
      </c>
      <c r="S81" s="15">
        <v>0</v>
      </c>
      <c r="T81" s="15">
        <f t="shared" si="6"/>
        <v>77140</v>
      </c>
      <c r="U81" s="14">
        <v>55505</v>
      </c>
      <c r="V81" s="12">
        <v>0</v>
      </c>
      <c r="W81" s="15">
        <v>6895</v>
      </c>
      <c r="X81" s="15">
        <v>0</v>
      </c>
      <c r="Y81" s="15">
        <v>12240</v>
      </c>
      <c r="Z81" s="16"/>
    </row>
    <row r="82" spans="1:26" x14ac:dyDescent="0.2">
      <c r="A82" s="1" t="s">
        <v>65</v>
      </c>
      <c r="B82" s="1" t="s">
        <v>66</v>
      </c>
      <c r="C82" s="1" t="s">
        <v>67</v>
      </c>
      <c r="F82" s="19" t="str">
        <f t="shared" si="5"/>
        <v>Livingston Parish, School Board</v>
      </c>
      <c r="G82" s="1" t="s">
        <v>8</v>
      </c>
      <c r="I82" s="10">
        <v>44518</v>
      </c>
      <c r="J82" s="11">
        <v>44630</v>
      </c>
      <c r="K82" s="5" t="s">
        <v>36</v>
      </c>
      <c r="L82" s="12">
        <v>16875000</v>
      </c>
      <c r="M82" s="13" t="s">
        <v>37</v>
      </c>
      <c r="N82" s="14">
        <v>90056</v>
      </c>
      <c r="O82" s="15">
        <v>127500</v>
      </c>
      <c r="P82" s="15">
        <v>34375</v>
      </c>
      <c r="Q82" s="15">
        <v>75463</v>
      </c>
      <c r="R82" s="15">
        <v>0</v>
      </c>
      <c r="S82" s="15">
        <v>0</v>
      </c>
      <c r="T82" s="15">
        <f t="shared" si="6"/>
        <v>327394</v>
      </c>
      <c r="U82" s="14">
        <v>60556</v>
      </c>
      <c r="V82" s="12">
        <v>7500</v>
      </c>
      <c r="W82" s="15">
        <v>9213</v>
      </c>
      <c r="X82" s="15">
        <v>0</v>
      </c>
      <c r="Y82" s="15">
        <v>33750</v>
      </c>
      <c r="Z82" s="16"/>
    </row>
    <row r="83" spans="1:26" x14ac:dyDescent="0.2">
      <c r="A83" s="1" t="s">
        <v>245</v>
      </c>
      <c r="B83" s="1" t="s">
        <v>251</v>
      </c>
      <c r="C83" s="1" t="s">
        <v>67</v>
      </c>
      <c r="F83" s="19" t="str">
        <f t="shared" si="5"/>
        <v>Jefferson Parish, School Board</v>
      </c>
      <c r="G83" s="1" t="s">
        <v>8</v>
      </c>
      <c r="I83" s="10">
        <v>44581</v>
      </c>
      <c r="J83" s="11">
        <v>44651</v>
      </c>
      <c r="K83" s="5" t="s">
        <v>36</v>
      </c>
      <c r="L83" s="12">
        <v>150000000</v>
      </c>
      <c r="M83" s="13" t="s">
        <v>37</v>
      </c>
      <c r="N83" s="14">
        <v>162937</v>
      </c>
      <c r="O83" s="15">
        <v>0</v>
      </c>
      <c r="P83" s="15">
        <v>0</v>
      </c>
      <c r="Q83" s="15">
        <v>197340</v>
      </c>
      <c r="R83" s="15">
        <v>0</v>
      </c>
      <c r="S83" s="15">
        <v>0</v>
      </c>
      <c r="T83" s="15">
        <f t="shared" si="6"/>
        <v>360277</v>
      </c>
      <c r="U83" s="14">
        <v>142937</v>
      </c>
      <c r="V83" s="12">
        <v>0</v>
      </c>
      <c r="W83" s="15">
        <v>59275</v>
      </c>
      <c r="X83" s="15">
        <v>0</v>
      </c>
      <c r="Y83" s="15">
        <v>135000</v>
      </c>
      <c r="Z83" s="16"/>
    </row>
    <row r="84" spans="1:26" ht="28.5" x14ac:dyDescent="0.2">
      <c r="A84" s="1" t="s">
        <v>246</v>
      </c>
      <c r="B84" s="1" t="s">
        <v>102</v>
      </c>
      <c r="C84" s="1" t="s">
        <v>45</v>
      </c>
      <c r="F84" s="19" t="str">
        <f t="shared" si="5"/>
        <v>East Baton Rouge Parish, LCDA (City of Baker School District Project)</v>
      </c>
      <c r="G84" s="1" t="s">
        <v>46</v>
      </c>
      <c r="H84" s="1" t="s">
        <v>257</v>
      </c>
      <c r="I84" s="10">
        <v>43790</v>
      </c>
      <c r="J84" s="11">
        <v>44650</v>
      </c>
      <c r="K84" s="5" t="s">
        <v>36</v>
      </c>
      <c r="L84" s="12">
        <v>8200000</v>
      </c>
      <c r="M84" s="13" t="s">
        <v>37</v>
      </c>
      <c r="N84" s="14">
        <v>94185</v>
      </c>
      <c r="O84" s="15">
        <v>61500</v>
      </c>
      <c r="P84" s="15">
        <v>0</v>
      </c>
      <c r="Q84" s="15">
        <v>43625</v>
      </c>
      <c r="R84" s="15">
        <v>0</v>
      </c>
      <c r="S84" s="15">
        <v>0</v>
      </c>
      <c r="T84" s="15">
        <f t="shared" si="6"/>
        <v>199310</v>
      </c>
      <c r="U84" s="14">
        <v>49185</v>
      </c>
      <c r="V84" s="12">
        <v>0</v>
      </c>
      <c r="W84" s="15">
        <v>4785</v>
      </c>
      <c r="X84" s="15">
        <v>4100</v>
      </c>
      <c r="Y84" s="15">
        <v>30000</v>
      </c>
      <c r="Z84" s="16"/>
    </row>
    <row r="85" spans="1:26" ht="28.5" x14ac:dyDescent="0.2">
      <c r="A85" s="1" t="s">
        <v>247</v>
      </c>
      <c r="B85" s="1" t="s">
        <v>69</v>
      </c>
      <c r="C85" s="1" t="s">
        <v>45</v>
      </c>
      <c r="F85" s="19" t="str">
        <f t="shared" si="5"/>
        <v>St. Charles  Parish, LCDA (St. Charles GOMESA Project)</v>
      </c>
      <c r="G85" s="1" t="s">
        <v>46</v>
      </c>
      <c r="H85" s="1" t="s">
        <v>258</v>
      </c>
      <c r="I85" s="10">
        <v>44614</v>
      </c>
      <c r="J85" s="11">
        <v>44650</v>
      </c>
      <c r="K85" s="5" t="s">
        <v>42</v>
      </c>
      <c r="L85" s="12">
        <v>12455000</v>
      </c>
      <c r="M85" s="13" t="s">
        <v>37</v>
      </c>
      <c r="N85" s="14">
        <v>116435</v>
      </c>
      <c r="O85" s="15">
        <v>190802</v>
      </c>
      <c r="P85" s="15">
        <v>0</v>
      </c>
      <c r="Q85" s="15">
        <v>47649</v>
      </c>
      <c r="R85" s="15">
        <v>0</v>
      </c>
      <c r="S85" s="15">
        <v>0</v>
      </c>
      <c r="T85" s="15">
        <f t="shared" si="6"/>
        <v>354886</v>
      </c>
      <c r="U85" s="14">
        <v>56435</v>
      </c>
      <c r="V85" s="12">
        <v>20000</v>
      </c>
      <c r="W85" s="15">
        <v>7003</v>
      </c>
      <c r="X85" s="15">
        <v>6228</v>
      </c>
      <c r="Y85" s="15">
        <v>24287</v>
      </c>
      <c r="Z85" s="16"/>
    </row>
  </sheetData>
  <mergeCells count="7">
    <mergeCell ref="Z3:Z4"/>
    <mergeCell ref="A1:D1"/>
    <mergeCell ref="A2:D2"/>
    <mergeCell ref="A3:I3"/>
    <mergeCell ref="K3:M3"/>
    <mergeCell ref="N3:T3"/>
    <mergeCell ref="U3:Y3"/>
  </mergeCells>
  <pageMargins left="0.7" right="0.7" top="0.75" bottom="0.75" header="0.3" footer="0.3"/>
  <pageSetup scale="2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9"/>
  <sheetViews>
    <sheetView tabSelected="1" zoomScaleNormal="100" workbookViewId="0">
      <selection activeCell="A92" sqref="A92"/>
    </sheetView>
  </sheetViews>
  <sheetFormatPr defaultRowHeight="15" x14ac:dyDescent="0.25"/>
  <cols>
    <col min="1" max="1" width="114.5703125" customWidth="1"/>
    <col min="2" max="2" width="20.140625" customWidth="1"/>
    <col min="3" max="3" width="52.5703125" bestFit="1" customWidth="1"/>
    <col min="4" max="4" width="8.5703125" customWidth="1"/>
    <col min="5" max="5" width="14.140625" customWidth="1"/>
    <col min="6" max="6" width="14.5703125" customWidth="1"/>
    <col min="7" max="7" width="8.5703125" customWidth="1"/>
    <col min="8" max="8" width="18.85546875" customWidth="1"/>
    <col min="9" max="9" width="17.5703125" customWidth="1"/>
    <col min="10" max="10" width="28.85546875" customWidth="1"/>
    <col min="11" max="11" width="15" customWidth="1"/>
    <col min="12" max="12" width="22.140625" customWidth="1"/>
    <col min="13" max="13" width="7.5703125" customWidth="1"/>
    <col min="14" max="14" width="7.7109375" customWidth="1"/>
    <col min="15" max="15" width="19.5703125" customWidth="1"/>
  </cols>
  <sheetData>
    <row r="1" spans="1:15" ht="28.5" customHeight="1" x14ac:dyDescent="0.45">
      <c r="A1" s="36" t="s">
        <v>232</v>
      </c>
      <c r="B1" s="36"/>
    </row>
    <row r="2" spans="1:15" ht="24" customHeight="1" x14ac:dyDescent="0.4">
      <c r="A2" s="37" t="s">
        <v>233</v>
      </c>
      <c r="B2" s="37"/>
    </row>
    <row r="3" spans="1:15" ht="15.75" x14ac:dyDescent="0.25">
      <c r="A3" s="17" t="s">
        <v>225</v>
      </c>
      <c r="B3" t="s">
        <v>111</v>
      </c>
      <c r="C3" s="27" t="s">
        <v>227</v>
      </c>
    </row>
    <row r="4" spans="1:15" ht="15.75" x14ac:dyDescent="0.25">
      <c r="A4" s="17" t="s">
        <v>18</v>
      </c>
      <c r="B4" t="s">
        <v>111</v>
      </c>
      <c r="C4" s="27" t="s">
        <v>230</v>
      </c>
    </row>
    <row r="5" spans="1:15" ht="15.75" x14ac:dyDescent="0.25">
      <c r="A5" s="17" t="s">
        <v>224</v>
      </c>
      <c r="B5" t="s">
        <v>111</v>
      </c>
      <c r="C5" s="27" t="s">
        <v>226</v>
      </c>
    </row>
    <row r="6" spans="1:15" ht="30" x14ac:dyDescent="0.25">
      <c r="A6" s="28" t="s">
        <v>229</v>
      </c>
    </row>
    <row r="7" spans="1:15" s="21" customFormat="1" ht="31.5" x14ac:dyDescent="0.25">
      <c r="A7" s="20" t="s">
        <v>231</v>
      </c>
      <c r="B7" s="22" t="s">
        <v>228</v>
      </c>
      <c r="C7" s="22" t="s">
        <v>116</v>
      </c>
      <c r="D7" s="22" t="s">
        <v>163</v>
      </c>
      <c r="E7" s="22" t="s">
        <v>112</v>
      </c>
      <c r="F7" s="22" t="s">
        <v>164</v>
      </c>
      <c r="G7" s="22" t="s">
        <v>113</v>
      </c>
      <c r="H7" s="22" t="s">
        <v>165</v>
      </c>
      <c r="I7" s="22" t="s">
        <v>166</v>
      </c>
      <c r="J7" s="22" t="s">
        <v>167</v>
      </c>
      <c r="K7" s="22" t="s">
        <v>114</v>
      </c>
      <c r="L7" s="22" t="s">
        <v>115</v>
      </c>
      <c r="M7" s="22" t="s">
        <v>168</v>
      </c>
      <c r="N7" s="22" t="s">
        <v>169</v>
      </c>
      <c r="O7" s="22" t="s">
        <v>170</v>
      </c>
    </row>
    <row r="8" spans="1:15" x14ac:dyDescent="0.25">
      <c r="A8" s="18" t="s">
        <v>135</v>
      </c>
      <c r="B8" s="23"/>
      <c r="C8" s="24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x14ac:dyDescent="0.25">
      <c r="A9" s="18" t="s">
        <v>93</v>
      </c>
      <c r="B9" s="23">
        <v>43579</v>
      </c>
      <c r="C9" s="24">
        <v>6000000</v>
      </c>
      <c r="D9" s="24">
        <v>216801</v>
      </c>
      <c r="E9" s="25">
        <v>200000</v>
      </c>
      <c r="F9" s="24">
        <v>147778</v>
      </c>
      <c r="G9" s="24">
        <v>123081</v>
      </c>
      <c r="H9" s="24">
        <v>0</v>
      </c>
      <c r="I9" s="24">
        <v>0</v>
      </c>
      <c r="J9" s="24">
        <v>687660</v>
      </c>
      <c r="K9" s="24">
        <v>102801</v>
      </c>
      <c r="L9" s="24">
        <v>84000</v>
      </c>
      <c r="M9" s="24">
        <v>11350</v>
      </c>
      <c r="N9" s="24">
        <v>10000</v>
      </c>
      <c r="O9" s="24">
        <v>50000</v>
      </c>
    </row>
    <row r="10" spans="1:15" x14ac:dyDescent="0.25">
      <c r="A10" s="18" t="s">
        <v>133</v>
      </c>
      <c r="B10" s="23">
        <v>43579</v>
      </c>
      <c r="C10" s="24">
        <v>119761489.08882301</v>
      </c>
      <c r="D10" s="24">
        <v>261531.692299741</v>
      </c>
      <c r="E10" s="25">
        <v>410519.88041343697</v>
      </c>
      <c r="F10" s="24">
        <v>9038.1200000000008</v>
      </c>
      <c r="G10" s="24">
        <v>319702.896744186</v>
      </c>
      <c r="H10" s="24">
        <v>218906.09204134301</v>
      </c>
      <c r="I10" s="24">
        <v>25550.956072351401</v>
      </c>
      <c r="J10" s="24">
        <v>1245249.6375710585</v>
      </c>
      <c r="K10" s="24">
        <v>154697.925684755</v>
      </c>
      <c r="L10" s="24">
        <v>77782.306201550397</v>
      </c>
      <c r="M10" s="24">
        <v>52330.688888888901</v>
      </c>
      <c r="N10" s="24">
        <v>25635.3604651163</v>
      </c>
      <c r="O10" s="24">
        <v>92442.401085271296</v>
      </c>
    </row>
    <row r="11" spans="1:15" x14ac:dyDescent="0.25">
      <c r="A11" s="18" t="s">
        <v>136</v>
      </c>
      <c r="B11" s="23">
        <v>44364</v>
      </c>
      <c r="C11" s="24">
        <v>91515713.311532795</v>
      </c>
      <c r="D11" s="24">
        <v>284856.72547803598</v>
      </c>
      <c r="E11" s="25">
        <v>332863.91514211899</v>
      </c>
      <c r="F11" s="24">
        <v>9098.36</v>
      </c>
      <c r="G11" s="24">
        <v>280394.78325581399</v>
      </c>
      <c r="H11" s="24">
        <v>172105.50351421101</v>
      </c>
      <c r="I11" s="24">
        <v>17911.2661498708</v>
      </c>
      <c r="J11" s="24">
        <v>1097230.553540051</v>
      </c>
      <c r="K11" s="24">
        <v>163229.04320413398</v>
      </c>
      <c r="L11" s="24">
        <v>86568.02713178299</v>
      </c>
      <c r="M11" s="24">
        <v>41378.9555555556</v>
      </c>
      <c r="N11" s="24">
        <v>17463.6395348837</v>
      </c>
      <c r="O11" s="24">
        <v>107188.17224806199</v>
      </c>
    </row>
    <row r="12" spans="1:15" x14ac:dyDescent="0.25">
      <c r="A12" s="18" t="s">
        <v>137</v>
      </c>
      <c r="B12" s="23"/>
      <c r="C12" s="24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x14ac:dyDescent="0.25">
      <c r="A13" s="18" t="s">
        <v>43</v>
      </c>
      <c r="B13" s="23">
        <v>44667</v>
      </c>
      <c r="C13" s="24">
        <v>11250000</v>
      </c>
      <c r="D13" s="24">
        <v>132962</v>
      </c>
      <c r="E13" s="25">
        <v>81563</v>
      </c>
      <c r="F13" s="24">
        <v>0</v>
      </c>
      <c r="G13" s="24">
        <v>71832</v>
      </c>
      <c r="H13" s="24">
        <v>0</v>
      </c>
      <c r="I13" s="24">
        <v>0</v>
      </c>
      <c r="J13" s="24">
        <v>286357</v>
      </c>
      <c r="K13" s="24">
        <v>55462</v>
      </c>
      <c r="L13" s="24">
        <v>0</v>
      </c>
      <c r="M13" s="24">
        <v>6400</v>
      </c>
      <c r="N13" s="24">
        <v>0</v>
      </c>
      <c r="O13" s="24">
        <v>22500</v>
      </c>
    </row>
    <row r="14" spans="1:15" x14ac:dyDescent="0.25">
      <c r="A14" s="18" t="s">
        <v>129</v>
      </c>
      <c r="B14" s="23">
        <v>44667</v>
      </c>
      <c r="C14" s="24">
        <v>74533788.052436098</v>
      </c>
      <c r="D14" s="24">
        <v>182978.403204134</v>
      </c>
      <c r="E14" s="25">
        <v>254378.59338501299</v>
      </c>
      <c r="F14" s="24">
        <v>9118.44</v>
      </c>
      <c r="G14" s="24">
        <v>203097.412093024</v>
      </c>
      <c r="H14" s="24">
        <v>156505.30733850101</v>
      </c>
      <c r="I14" s="24">
        <v>15364.702842377301</v>
      </c>
      <c r="J14" s="24">
        <v>821442.85886304919</v>
      </c>
      <c r="K14" s="24">
        <v>111672.74904392799</v>
      </c>
      <c r="L14" s="24">
        <v>47576.600775193801</v>
      </c>
      <c r="M14" s="24">
        <v>33200.377777777801</v>
      </c>
      <c r="N14" s="24">
        <v>14739.7325581395</v>
      </c>
      <c r="O14" s="24">
        <v>64436.762635658903</v>
      </c>
    </row>
    <row r="15" spans="1:15" x14ac:dyDescent="0.25">
      <c r="A15" s="18" t="s">
        <v>138</v>
      </c>
      <c r="B15" s="23"/>
      <c r="C15" s="24"/>
      <c r="D15" s="24"/>
      <c r="E15" s="25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x14ac:dyDescent="0.25">
      <c r="A16" s="18" t="s">
        <v>105</v>
      </c>
      <c r="B16" s="23">
        <v>44518</v>
      </c>
      <c r="C16" s="24">
        <v>155275000</v>
      </c>
      <c r="D16" s="24">
        <v>255850</v>
      </c>
      <c r="E16" s="25">
        <v>632638</v>
      </c>
      <c r="F16" s="24">
        <v>0</v>
      </c>
      <c r="G16" s="24">
        <v>501205</v>
      </c>
      <c r="H16" s="24">
        <v>0</v>
      </c>
      <c r="I16" s="24">
        <v>0</v>
      </c>
      <c r="J16" s="24">
        <v>1389693</v>
      </c>
      <c r="K16" s="24">
        <v>156000</v>
      </c>
      <c r="L16" s="24">
        <v>66100</v>
      </c>
      <c r="M16" s="24">
        <v>61121</v>
      </c>
      <c r="N16" s="24">
        <v>0</v>
      </c>
      <c r="O16" s="24">
        <v>0</v>
      </c>
    </row>
    <row r="17" spans="1:15" x14ac:dyDescent="0.25">
      <c r="A17" s="18" t="s">
        <v>139</v>
      </c>
      <c r="B17" s="23"/>
      <c r="C17" s="24"/>
      <c r="D17" s="24"/>
      <c r="E17" s="25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x14ac:dyDescent="0.25">
      <c r="A18" s="18" t="s">
        <v>101</v>
      </c>
      <c r="B18" s="23">
        <v>44518</v>
      </c>
      <c r="C18" s="24">
        <v>6500000</v>
      </c>
      <c r="D18" s="24">
        <v>84275</v>
      </c>
      <c r="E18" s="25">
        <v>74714</v>
      </c>
      <c r="F18" s="24">
        <v>0</v>
      </c>
      <c r="G18" s="24">
        <v>31350</v>
      </c>
      <c r="H18" s="24">
        <v>0</v>
      </c>
      <c r="I18" s="24">
        <v>0</v>
      </c>
      <c r="J18" s="24">
        <v>190339</v>
      </c>
      <c r="K18" s="24">
        <v>41775</v>
      </c>
      <c r="L18" s="24">
        <v>35000</v>
      </c>
      <c r="M18" s="24">
        <v>3850</v>
      </c>
      <c r="N18" s="24">
        <v>0</v>
      </c>
      <c r="O18" s="24">
        <v>0</v>
      </c>
    </row>
    <row r="19" spans="1:15" x14ac:dyDescent="0.25">
      <c r="A19" s="18" t="s">
        <v>140</v>
      </c>
      <c r="B19" s="23"/>
      <c r="C19" s="24"/>
      <c r="D19" s="24"/>
      <c r="E19" s="25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x14ac:dyDescent="0.25">
      <c r="A20" s="18" t="s">
        <v>108</v>
      </c>
      <c r="B20" s="23">
        <v>44546</v>
      </c>
      <c r="C20" s="24"/>
      <c r="D20" s="24"/>
      <c r="E20" s="25"/>
      <c r="F20" s="24"/>
      <c r="G20" s="24"/>
      <c r="H20" s="24"/>
      <c r="I20" s="24"/>
      <c r="J20" s="24">
        <v>0</v>
      </c>
      <c r="K20" s="24"/>
      <c r="L20" s="24"/>
      <c r="M20" s="24"/>
      <c r="N20" s="24"/>
      <c r="O20" s="24"/>
    </row>
    <row r="21" spans="1:15" x14ac:dyDescent="0.25">
      <c r="A21" s="18" t="s">
        <v>141</v>
      </c>
      <c r="B21" s="23"/>
      <c r="C21" s="24"/>
      <c r="D21" s="24"/>
      <c r="E21" s="25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x14ac:dyDescent="0.25">
      <c r="A22" s="18" t="s">
        <v>31</v>
      </c>
      <c r="B22" s="23">
        <v>44546</v>
      </c>
      <c r="C22" s="26">
        <v>3000000</v>
      </c>
      <c r="D22" s="24">
        <v>32775</v>
      </c>
      <c r="E22" s="25">
        <v>0</v>
      </c>
      <c r="F22" s="24">
        <v>0</v>
      </c>
      <c r="G22" s="24">
        <v>13075</v>
      </c>
      <c r="H22" s="24">
        <v>0</v>
      </c>
      <c r="I22" s="24">
        <v>0</v>
      </c>
      <c r="J22" s="24">
        <v>45850</v>
      </c>
      <c r="K22" s="24">
        <v>32775</v>
      </c>
      <c r="L22" s="24">
        <v>0</v>
      </c>
      <c r="M22" s="24">
        <v>1825</v>
      </c>
      <c r="N22" s="24">
        <v>0</v>
      </c>
      <c r="O22" s="24">
        <v>9750</v>
      </c>
    </row>
    <row r="23" spans="1:15" x14ac:dyDescent="0.25">
      <c r="A23" s="18" t="s">
        <v>142</v>
      </c>
      <c r="B23" s="23"/>
      <c r="C23" s="24"/>
      <c r="D23" s="24"/>
      <c r="E23" s="25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x14ac:dyDescent="0.25">
      <c r="A24" s="18" t="s">
        <v>126</v>
      </c>
      <c r="B24" s="23">
        <v>44546</v>
      </c>
      <c r="C24" s="24">
        <v>68880325.422887802</v>
      </c>
      <c r="D24" s="24">
        <v>173159.24206718299</v>
      </c>
      <c r="E24" s="25">
        <v>234860.93250646</v>
      </c>
      <c r="F24" s="24">
        <v>9128.48</v>
      </c>
      <c r="G24" s="24">
        <v>188521.72651162799</v>
      </c>
      <c r="H24" s="24">
        <v>148705.209250646</v>
      </c>
      <c r="I24" s="24">
        <v>14091.4211886305</v>
      </c>
      <c r="J24" s="24">
        <v>768467.01152454747</v>
      </c>
      <c r="K24" s="24">
        <v>106294.601963824</v>
      </c>
      <c r="L24" s="24">
        <v>43800.8875968992</v>
      </c>
      <c r="M24" s="24">
        <v>30809.088888888899</v>
      </c>
      <c r="N24" s="24">
        <v>13377.779069767401</v>
      </c>
      <c r="O24" s="24">
        <v>60936.057829457299</v>
      </c>
    </row>
    <row r="25" spans="1:15" x14ac:dyDescent="0.25">
      <c r="A25" s="18" t="s">
        <v>143</v>
      </c>
      <c r="B25" s="23"/>
      <c r="C25" s="24"/>
      <c r="D25" s="24"/>
      <c r="E25" s="25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x14ac:dyDescent="0.25">
      <c r="A26" s="18" t="s">
        <v>78</v>
      </c>
      <c r="B26" s="23">
        <v>44581</v>
      </c>
      <c r="C26" s="24">
        <v>107202832.514952</v>
      </c>
      <c r="D26" s="24">
        <v>288921.78945736401</v>
      </c>
      <c r="E26" s="25">
        <v>371725.72821705398</v>
      </c>
      <c r="F26" s="24">
        <v>9063.2199999999993</v>
      </c>
      <c r="G26" s="24">
        <v>296263.68279069802</v>
      </c>
      <c r="H26" s="24">
        <v>199405.846821705</v>
      </c>
      <c r="I26" s="24">
        <v>22367.7519379845</v>
      </c>
      <c r="J26" s="24">
        <v>1187748.0192248053</v>
      </c>
      <c r="K26" s="24">
        <v>163190.557984496</v>
      </c>
      <c r="L26" s="24">
        <v>93343.023255813998</v>
      </c>
      <c r="M26" s="24">
        <v>46352.466666666704</v>
      </c>
      <c r="N26" s="24">
        <v>22230.4767441861</v>
      </c>
      <c r="O26" s="24">
        <v>94190.639069767407</v>
      </c>
    </row>
    <row r="27" spans="1:15" x14ac:dyDescent="0.25">
      <c r="A27" s="18" t="s">
        <v>144</v>
      </c>
      <c r="B27" s="23"/>
      <c r="C27" s="24"/>
      <c r="D27" s="24"/>
      <c r="E27" s="25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x14ac:dyDescent="0.25">
      <c r="A28" s="18" t="s">
        <v>104</v>
      </c>
      <c r="B28" s="23">
        <v>44518</v>
      </c>
      <c r="C28" s="24">
        <v>11000000</v>
      </c>
      <c r="D28" s="24">
        <v>80025</v>
      </c>
      <c r="E28" s="25">
        <v>44000</v>
      </c>
      <c r="F28" s="24">
        <v>0</v>
      </c>
      <c r="G28" s="24">
        <v>50180</v>
      </c>
      <c r="H28" s="24">
        <v>0</v>
      </c>
      <c r="I28" s="24">
        <v>0</v>
      </c>
      <c r="J28" s="24">
        <v>174205</v>
      </c>
      <c r="K28" s="24">
        <v>51025</v>
      </c>
      <c r="L28" s="24">
        <v>9000</v>
      </c>
      <c r="M28" s="24">
        <v>6275</v>
      </c>
      <c r="N28" s="24">
        <v>6275</v>
      </c>
      <c r="O28" s="24">
        <v>33000</v>
      </c>
    </row>
    <row r="29" spans="1:15" x14ac:dyDescent="0.25">
      <c r="A29" s="18" t="s">
        <v>145</v>
      </c>
      <c r="B29" s="23"/>
      <c r="C29" s="24"/>
      <c r="D29" s="24"/>
      <c r="E29" s="25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x14ac:dyDescent="0.25">
      <c r="A30" s="18" t="s">
        <v>72</v>
      </c>
      <c r="B30" s="23">
        <v>44518</v>
      </c>
      <c r="C30" s="24">
        <v>99031125.210629508</v>
      </c>
      <c r="D30" s="24">
        <v>271506.04775193799</v>
      </c>
      <c r="E30" s="25">
        <v>339949.23689922498</v>
      </c>
      <c r="F30" s="24">
        <v>9078.2800000000007</v>
      </c>
      <c r="G30" s="24">
        <v>273400.15441860503</v>
      </c>
      <c r="H30" s="24">
        <v>187705.69968992201</v>
      </c>
      <c r="I30" s="24">
        <v>20457.8294573643</v>
      </c>
      <c r="J30" s="24">
        <v>1102097.2482170544</v>
      </c>
      <c r="K30" s="24">
        <v>157436.33736434099</v>
      </c>
      <c r="L30" s="24">
        <v>82679.453488372092</v>
      </c>
      <c r="M30" s="24">
        <v>42765.533333333296</v>
      </c>
      <c r="N30" s="24">
        <v>20187.546511627901</v>
      </c>
      <c r="O30" s="24">
        <v>88939.581860465099</v>
      </c>
    </row>
    <row r="31" spans="1:15" x14ac:dyDescent="0.25">
      <c r="A31" s="18" t="s">
        <v>146</v>
      </c>
      <c r="B31" s="23"/>
      <c r="C31" s="24"/>
      <c r="D31" s="24"/>
      <c r="E31" s="25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x14ac:dyDescent="0.25">
      <c r="A32" s="18" t="s">
        <v>84</v>
      </c>
      <c r="B32" s="23">
        <v>44581</v>
      </c>
      <c r="C32" s="24">
        <v>129296295.144501</v>
      </c>
      <c r="D32" s="24">
        <v>306213.95059431501</v>
      </c>
      <c r="E32" s="25">
        <v>443243.38909560698</v>
      </c>
      <c r="F32" s="24">
        <v>9053.18</v>
      </c>
      <c r="G32" s="24">
        <v>326015.36837209301</v>
      </c>
      <c r="H32" s="24">
        <v>207205.94490956</v>
      </c>
      <c r="I32" s="24">
        <v>23641.033591731299</v>
      </c>
      <c r="J32" s="24">
        <v>1315372.8665633064</v>
      </c>
      <c r="K32" s="24">
        <v>206041.70506459899</v>
      </c>
      <c r="L32" s="24">
        <v>72118.736434108505</v>
      </c>
      <c r="M32" s="24">
        <v>58525.755555555603</v>
      </c>
      <c r="N32" s="24">
        <v>23592.430232558101</v>
      </c>
      <c r="O32" s="24">
        <v>105206.343875969</v>
      </c>
    </row>
    <row r="33" spans="1:15" x14ac:dyDescent="0.25">
      <c r="A33" s="18" t="s">
        <v>147</v>
      </c>
      <c r="B33" s="23"/>
      <c r="C33" s="24"/>
      <c r="D33" s="24"/>
      <c r="E33" s="25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18" t="s">
        <v>65</v>
      </c>
      <c r="B34" s="23">
        <v>44518</v>
      </c>
      <c r="C34" s="24">
        <v>108369175.94108111</v>
      </c>
      <c r="D34" s="24">
        <v>302491.88661498699</v>
      </c>
      <c r="E34" s="25">
        <v>440431.57602067199</v>
      </c>
      <c r="F34" s="24">
        <v>43463.32</v>
      </c>
      <c r="G34" s="24">
        <v>322287.46883720998</v>
      </c>
      <c r="H34" s="24">
        <v>179905.60160206701</v>
      </c>
      <c r="I34" s="24">
        <v>19184.547803617599</v>
      </c>
      <c r="J34" s="24">
        <v>1307764.4008785533</v>
      </c>
      <c r="K34" s="24">
        <v>188363.19028423799</v>
      </c>
      <c r="L34" s="24">
        <v>66403.740310077497</v>
      </c>
      <c r="M34" s="24">
        <v>49587.244444444397</v>
      </c>
      <c r="N34" s="24">
        <v>18825.593023255798</v>
      </c>
      <c r="O34" s="24">
        <v>108688.8770542636</v>
      </c>
    </row>
    <row r="35" spans="1:15" x14ac:dyDescent="0.25">
      <c r="A35" s="18" t="s">
        <v>148</v>
      </c>
      <c r="B35" s="23"/>
      <c r="C35" s="24"/>
      <c r="D35" s="24"/>
      <c r="E35" s="25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idden="1" x14ac:dyDescent="0.25">
      <c r="A36" s="18" t="s">
        <v>62</v>
      </c>
      <c r="B36" s="23">
        <v>44427</v>
      </c>
      <c r="C36" s="24">
        <v>89207444.626306906</v>
      </c>
      <c r="D36" s="24">
        <v>222021.30604651099</v>
      </c>
      <c r="E36" s="25">
        <v>303172.74558139598</v>
      </c>
      <c r="F36" s="24">
        <v>9093.34</v>
      </c>
      <c r="G36" s="24">
        <v>241635.62604651201</v>
      </c>
      <c r="H36" s="24">
        <v>270005.55255813897</v>
      </c>
      <c r="I36" s="24">
        <v>18547.906976744202</v>
      </c>
      <c r="J36" s="24">
        <v>1064476.4772093021</v>
      </c>
      <c r="K36" s="24">
        <v>139613.116744186</v>
      </c>
      <c r="L36" s="24">
        <v>57015.8837209302</v>
      </c>
      <c r="M36" s="24">
        <v>39527.599999999999</v>
      </c>
      <c r="N36" s="24">
        <v>18144.6162790698</v>
      </c>
      <c r="O36" s="24">
        <v>73188.524651162807</v>
      </c>
    </row>
    <row r="37" spans="1:15" hidden="1" x14ac:dyDescent="0.25">
      <c r="A37" s="18" t="s">
        <v>149</v>
      </c>
      <c r="B37" s="23"/>
      <c r="C37" s="24"/>
      <c r="D37" s="24"/>
      <c r="E37" s="25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25">
      <c r="A38" s="18" t="s">
        <v>95</v>
      </c>
      <c r="B38" s="23">
        <v>43692</v>
      </c>
      <c r="C38" s="24">
        <v>218595000</v>
      </c>
      <c r="D38" s="24">
        <v>452546</v>
      </c>
      <c r="E38" s="25">
        <v>271299</v>
      </c>
      <c r="F38" s="24">
        <v>0</v>
      </c>
      <c r="G38" s="24">
        <v>430447</v>
      </c>
      <c r="H38" s="24">
        <v>0</v>
      </c>
      <c r="I38" s="24">
        <v>0</v>
      </c>
      <c r="J38" s="24">
        <v>1154292</v>
      </c>
      <c r="K38" s="24">
        <v>355546</v>
      </c>
      <c r="L38" s="24">
        <v>0</v>
      </c>
      <c r="M38" s="24">
        <v>99468</v>
      </c>
      <c r="N38" s="24">
        <v>0</v>
      </c>
      <c r="O38" s="24">
        <v>238979</v>
      </c>
    </row>
    <row r="39" spans="1:15" x14ac:dyDescent="0.25">
      <c r="A39" s="18" t="s">
        <v>134</v>
      </c>
      <c r="B39" s="23">
        <v>43692</v>
      </c>
      <c r="C39" s="24">
        <v>122588220.403597</v>
      </c>
      <c r="D39" s="24">
        <v>266441.27286821703</v>
      </c>
      <c r="E39" s="25">
        <v>420278.71085271297</v>
      </c>
      <c r="F39" s="24">
        <v>9033.1</v>
      </c>
      <c r="G39" s="24">
        <v>326990.73953488399</v>
      </c>
      <c r="H39" s="24">
        <v>222806.141085271</v>
      </c>
      <c r="I39" s="24">
        <v>26187.596899224802</v>
      </c>
      <c r="J39" s="24">
        <v>1271737.5612403098</v>
      </c>
      <c r="K39" s="24">
        <v>157386.999224806</v>
      </c>
      <c r="L39" s="24">
        <v>79670.162790697694</v>
      </c>
      <c r="M39" s="24">
        <v>53526.333333333299</v>
      </c>
      <c r="N39" s="24">
        <v>26316.337209302299</v>
      </c>
      <c r="O39" s="24">
        <v>94192.753488372095</v>
      </c>
    </row>
    <row r="40" spans="1:15" x14ac:dyDescent="0.25">
      <c r="A40" s="18" t="s">
        <v>150</v>
      </c>
      <c r="B40" s="23"/>
      <c r="C40" s="24"/>
      <c r="D40" s="24"/>
      <c r="E40" s="25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25">
      <c r="A41" s="18" t="s">
        <v>55</v>
      </c>
      <c r="B41" s="23">
        <v>44028</v>
      </c>
      <c r="C41" s="24">
        <v>32765000</v>
      </c>
      <c r="D41" s="24">
        <v>148092</v>
      </c>
      <c r="E41" s="25">
        <v>188750</v>
      </c>
      <c r="F41" s="24">
        <v>0</v>
      </c>
      <c r="G41" s="24">
        <v>109838</v>
      </c>
      <c r="H41" s="24">
        <v>0</v>
      </c>
      <c r="I41" s="24">
        <v>0</v>
      </c>
      <c r="J41" s="24">
        <v>446680</v>
      </c>
      <c r="K41" s="24">
        <v>118092</v>
      </c>
      <c r="L41" s="24">
        <v>20000</v>
      </c>
      <c r="M41" s="24">
        <v>17838</v>
      </c>
      <c r="N41" s="24">
        <v>0</v>
      </c>
      <c r="O41" s="24">
        <v>76000</v>
      </c>
    </row>
    <row r="42" spans="1:15" x14ac:dyDescent="0.25">
      <c r="A42" s="18" t="s">
        <v>132</v>
      </c>
      <c r="B42" s="23">
        <v>44028</v>
      </c>
      <c r="C42" s="24">
        <v>83013981.996758595</v>
      </c>
      <c r="D42" s="24">
        <v>197707.14490956001</v>
      </c>
      <c r="E42" s="25">
        <v>283655.08470284299</v>
      </c>
      <c r="F42" s="24">
        <v>9103.3799999999992</v>
      </c>
      <c r="G42" s="24">
        <v>224960.94046511699</v>
      </c>
      <c r="H42" s="24">
        <v>168205.45447028399</v>
      </c>
      <c r="I42" s="24">
        <v>17274.625322997399</v>
      </c>
      <c r="J42" s="24">
        <v>900906.62987080135</v>
      </c>
      <c r="K42" s="24">
        <v>119739.96966408299</v>
      </c>
      <c r="L42" s="24">
        <v>53240.1705426357</v>
      </c>
      <c r="M42" s="24">
        <v>36787.311111111099</v>
      </c>
      <c r="N42" s="24">
        <v>16782.662790697701</v>
      </c>
      <c r="O42" s="24">
        <v>69687.819844961195</v>
      </c>
    </row>
    <row r="43" spans="1:15" x14ac:dyDescent="0.25">
      <c r="A43" s="18" t="s">
        <v>151</v>
      </c>
      <c r="B43" s="23"/>
      <c r="C43" s="24"/>
      <c r="D43" s="24"/>
      <c r="E43" s="25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x14ac:dyDescent="0.25">
      <c r="A44" s="18" t="s">
        <v>128</v>
      </c>
      <c r="B44" s="23">
        <v>44911</v>
      </c>
      <c r="C44" s="24">
        <v>71707056.737662002</v>
      </c>
      <c r="D44" s="24">
        <v>178068.82263565899</v>
      </c>
      <c r="E44" s="25">
        <v>244619.76294573699</v>
      </c>
      <c r="F44" s="24">
        <v>9123.4599999999991</v>
      </c>
      <c r="G44" s="24">
        <v>195809.56930232601</v>
      </c>
      <c r="H44" s="24">
        <v>152605.258294573</v>
      </c>
      <c r="I44" s="24">
        <v>14728.0620155039</v>
      </c>
      <c r="J44" s="24">
        <v>794954.93519379897</v>
      </c>
      <c r="K44" s="24">
        <v>108983.675503876</v>
      </c>
      <c r="L44" s="24">
        <v>45688.744186046497</v>
      </c>
      <c r="M44" s="24">
        <v>32004.733333333301</v>
      </c>
      <c r="N44" s="24">
        <v>14058.755813953499</v>
      </c>
      <c r="O44" s="24">
        <v>62686.410232558097</v>
      </c>
    </row>
    <row r="45" spans="1:15" x14ac:dyDescent="0.25">
      <c r="A45" s="18" t="s">
        <v>38</v>
      </c>
      <c r="B45" s="23">
        <v>44911</v>
      </c>
      <c r="C45" s="24">
        <v>10000000</v>
      </c>
      <c r="D45" s="24">
        <v>77530</v>
      </c>
      <c r="E45" s="25">
        <v>80000</v>
      </c>
      <c r="F45" s="24">
        <v>57075</v>
      </c>
      <c r="G45" s="24">
        <v>42225</v>
      </c>
      <c r="H45" s="24">
        <v>0</v>
      </c>
      <c r="I45" s="24">
        <v>0</v>
      </c>
      <c r="J45" s="24">
        <v>256830</v>
      </c>
      <c r="K45" s="24">
        <v>50030</v>
      </c>
      <c r="L45" s="24">
        <v>0</v>
      </c>
      <c r="M45" s="24">
        <v>5775</v>
      </c>
      <c r="N45" s="24">
        <v>0</v>
      </c>
      <c r="O45" s="24">
        <v>30000</v>
      </c>
    </row>
    <row r="46" spans="1:15" x14ac:dyDescent="0.25">
      <c r="A46" s="18" t="s">
        <v>152</v>
      </c>
      <c r="B46" s="23"/>
      <c r="C46" s="24"/>
      <c r="D46" s="24"/>
      <c r="E46" s="25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x14ac:dyDescent="0.25">
      <c r="A47" s="18" t="s">
        <v>98</v>
      </c>
      <c r="B47" s="23">
        <v>44364</v>
      </c>
      <c r="C47" s="24">
        <v>7890000</v>
      </c>
      <c r="D47" s="24">
        <v>99480</v>
      </c>
      <c r="E47" s="25">
        <v>57000</v>
      </c>
      <c r="F47" s="24">
        <v>0</v>
      </c>
      <c r="G47" s="24">
        <v>36638</v>
      </c>
      <c r="H47" s="24">
        <v>1625917</v>
      </c>
      <c r="I47" s="24">
        <v>127000</v>
      </c>
      <c r="J47" s="24">
        <v>1946035</v>
      </c>
      <c r="K47" s="24">
        <v>45025</v>
      </c>
      <c r="L47" s="24">
        <v>27475</v>
      </c>
      <c r="M47" s="24">
        <v>9429</v>
      </c>
      <c r="N47" s="24">
        <v>8000</v>
      </c>
      <c r="O47" s="24">
        <v>16000</v>
      </c>
    </row>
    <row r="48" spans="1:15" x14ac:dyDescent="0.25">
      <c r="A48" s="18" t="s">
        <v>153</v>
      </c>
      <c r="B48" s="23"/>
      <c r="C48" s="24"/>
      <c r="D48" s="24"/>
      <c r="E48" s="25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x14ac:dyDescent="0.25">
      <c r="A49" s="18" t="s">
        <v>52</v>
      </c>
      <c r="B49" s="23">
        <v>43419</v>
      </c>
      <c r="C49" s="24">
        <v>4174000</v>
      </c>
      <c r="D49" s="24">
        <v>35926</v>
      </c>
      <c r="E49" s="25">
        <v>0</v>
      </c>
      <c r="F49" s="24">
        <v>0</v>
      </c>
      <c r="G49" s="24">
        <v>7279</v>
      </c>
      <c r="H49" s="24">
        <v>680000</v>
      </c>
      <c r="I49" s="24">
        <v>0</v>
      </c>
      <c r="J49" s="24">
        <v>723205</v>
      </c>
      <c r="K49" s="24">
        <v>35926</v>
      </c>
      <c r="L49" s="24">
        <v>0</v>
      </c>
      <c r="M49" s="24">
        <v>2529</v>
      </c>
      <c r="N49" s="24">
        <v>0</v>
      </c>
      <c r="O49" s="24">
        <v>0</v>
      </c>
    </row>
    <row r="50" spans="1:15" x14ac:dyDescent="0.25">
      <c r="A50" s="18" t="s">
        <v>131</v>
      </c>
      <c r="B50" s="23">
        <v>43419</v>
      </c>
      <c r="C50" s="24">
        <v>80187250.681984499</v>
      </c>
      <c r="D50" s="24">
        <v>192797.564341085</v>
      </c>
      <c r="E50" s="25">
        <v>273896.25426356599</v>
      </c>
      <c r="F50" s="24">
        <v>9108.4</v>
      </c>
      <c r="G50" s="24">
        <v>217673.097674419</v>
      </c>
      <c r="H50" s="24">
        <v>164305.40542635601</v>
      </c>
      <c r="I50" s="24">
        <v>16637.984496124001</v>
      </c>
      <c r="J50" s="24">
        <v>874418.70620154997</v>
      </c>
      <c r="K50" s="24">
        <v>117050.896124031</v>
      </c>
      <c r="L50" s="24">
        <v>51352.313953488403</v>
      </c>
      <c r="M50" s="24">
        <v>35591.666666666701</v>
      </c>
      <c r="N50" s="24">
        <v>16101.686046511601</v>
      </c>
      <c r="O50" s="24">
        <v>67937.467441860397</v>
      </c>
    </row>
    <row r="51" spans="1:15" x14ac:dyDescent="0.25">
      <c r="A51" s="18" t="s">
        <v>154</v>
      </c>
      <c r="B51" s="23"/>
      <c r="C51" s="24"/>
      <c r="D51" s="24"/>
      <c r="E51" s="25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x14ac:dyDescent="0.25">
      <c r="A52" s="18" t="s">
        <v>68</v>
      </c>
      <c r="B52" s="23">
        <v>44518</v>
      </c>
      <c r="C52" s="24">
        <v>114320907.2558555</v>
      </c>
      <c r="D52" s="24">
        <v>257345.46718346199</v>
      </c>
      <c r="E52" s="25">
        <v>322690.40645994799</v>
      </c>
      <c r="F52" s="24">
        <v>9083.2999999999993</v>
      </c>
      <c r="G52" s="24">
        <v>266887.31162790698</v>
      </c>
      <c r="H52" s="24">
        <v>183805.650645994</v>
      </c>
      <c r="I52" s="24">
        <v>19821.188630491</v>
      </c>
      <c r="J52" s="24">
        <v>1059633.3245478021</v>
      </c>
      <c r="K52" s="24">
        <v>155496.263824289</v>
      </c>
      <c r="L52" s="24">
        <v>60791.596899224802</v>
      </c>
      <c r="M52" s="24">
        <v>52344.888888888898</v>
      </c>
      <c r="N52" s="24">
        <v>19506.569767441899</v>
      </c>
      <c r="O52" s="24">
        <v>76689.229457364301</v>
      </c>
    </row>
    <row r="53" spans="1:15" x14ac:dyDescent="0.25">
      <c r="A53" s="18" t="s">
        <v>155</v>
      </c>
      <c r="B53" s="23"/>
      <c r="C53" s="24"/>
      <c r="D53" s="24"/>
      <c r="E53" s="25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x14ac:dyDescent="0.25">
      <c r="A54" s="18" t="s">
        <v>76</v>
      </c>
      <c r="B54" s="23">
        <v>44546</v>
      </c>
      <c r="C54" s="24">
        <v>110801101.200178</v>
      </c>
      <c r="D54" s="24">
        <v>282099.208888889</v>
      </c>
      <c r="E54" s="25">
        <v>351966.89777777798</v>
      </c>
      <c r="F54" s="24">
        <v>9068.24</v>
      </c>
      <c r="G54" s="24">
        <v>308150.84000000003</v>
      </c>
      <c r="H54" s="24">
        <v>195505.79777777701</v>
      </c>
      <c r="I54" s="24">
        <v>21731.111111111099</v>
      </c>
      <c r="J54" s="24">
        <v>1168522.0955555551</v>
      </c>
      <c r="K54" s="24">
        <v>183588.48444444401</v>
      </c>
      <c r="L54" s="24">
        <v>66455.166666666701</v>
      </c>
      <c r="M54" s="24">
        <v>49831.822222222203</v>
      </c>
      <c r="N54" s="24">
        <v>21549.5</v>
      </c>
      <c r="O54" s="24">
        <v>81940.286666666696</v>
      </c>
    </row>
    <row r="55" spans="1:15" x14ac:dyDescent="0.25">
      <c r="A55" s="18" t="s">
        <v>156</v>
      </c>
      <c r="B55" s="23"/>
      <c r="C55" s="24"/>
      <c r="D55" s="24"/>
      <c r="E55" s="25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x14ac:dyDescent="0.25">
      <c r="A56" s="18" t="s">
        <v>100</v>
      </c>
      <c r="B56" s="23">
        <v>44518</v>
      </c>
      <c r="C56" s="24">
        <v>30000000</v>
      </c>
      <c r="D56" s="24">
        <v>89400</v>
      </c>
      <c r="E56" s="25">
        <v>120000</v>
      </c>
      <c r="F56" s="24">
        <v>0</v>
      </c>
      <c r="G56" s="24">
        <v>97775</v>
      </c>
      <c r="H56" s="24">
        <v>0</v>
      </c>
      <c r="I56" s="24">
        <v>0</v>
      </c>
      <c r="J56" s="24">
        <v>307175</v>
      </c>
      <c r="K56" s="24">
        <v>71900</v>
      </c>
      <c r="L56" s="24">
        <v>0</v>
      </c>
      <c r="M56" s="24">
        <v>15275</v>
      </c>
      <c r="N56" s="24">
        <v>15000</v>
      </c>
      <c r="O56" s="24">
        <v>60000</v>
      </c>
    </row>
    <row r="57" spans="1:15" x14ac:dyDescent="0.25">
      <c r="A57" s="18" t="s">
        <v>157</v>
      </c>
      <c r="B57" s="23"/>
      <c r="C57" s="24"/>
      <c r="D57" s="24"/>
      <c r="E57" s="25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x14ac:dyDescent="0.25">
      <c r="A58" s="18" t="s">
        <v>74</v>
      </c>
      <c r="B58" s="23">
        <v>44546</v>
      </c>
      <c r="C58" s="24">
        <v>129974369.8854035</v>
      </c>
      <c r="D58" s="24">
        <v>297564.628320413</v>
      </c>
      <c r="E58" s="25">
        <v>342208.06733850099</v>
      </c>
      <c r="F58" s="24">
        <v>9073.26</v>
      </c>
      <c r="G58" s="24">
        <v>335162.99720930302</v>
      </c>
      <c r="H58" s="24">
        <v>191605.74873384999</v>
      </c>
      <c r="I58" s="24">
        <v>21094.470284237701</v>
      </c>
      <c r="J58" s="24">
        <v>1196709.1718863049</v>
      </c>
      <c r="K58" s="24">
        <v>206274.41090439301</v>
      </c>
      <c r="L58" s="24">
        <v>64567.310077519403</v>
      </c>
      <c r="M58" s="24">
        <v>59236.177777777797</v>
      </c>
      <c r="N58" s="24">
        <v>20868.523255814001</v>
      </c>
      <c r="O58" s="24">
        <v>130189.9342635659</v>
      </c>
    </row>
    <row r="59" spans="1:15" x14ac:dyDescent="0.25">
      <c r="A59" s="18" t="s">
        <v>158</v>
      </c>
      <c r="B59" s="23"/>
      <c r="C59" s="24"/>
      <c r="D59" s="24"/>
      <c r="E59" s="25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x14ac:dyDescent="0.25">
      <c r="A60" s="18" t="s">
        <v>81</v>
      </c>
      <c r="B60" s="23">
        <v>44581</v>
      </c>
      <c r="C60" s="24">
        <v>110954563.82972699</v>
      </c>
      <c r="D60" s="24">
        <v>271230.37002583896</v>
      </c>
      <c r="E60" s="25">
        <v>371484.55865633098</v>
      </c>
      <c r="F60" s="24">
        <v>9058.2000000000007</v>
      </c>
      <c r="G60" s="24">
        <v>294576.52558139601</v>
      </c>
      <c r="H60" s="24">
        <v>203305.89586563301</v>
      </c>
      <c r="I60" s="24">
        <v>23004.392764857901</v>
      </c>
      <c r="J60" s="24">
        <v>1172659.9428940569</v>
      </c>
      <c r="K60" s="24">
        <v>173278.63152454799</v>
      </c>
      <c r="L60" s="24">
        <v>70230.879844961295</v>
      </c>
      <c r="M60" s="24">
        <v>49073.111111111102</v>
      </c>
      <c r="N60" s="24">
        <v>22911.453488372099</v>
      </c>
      <c r="O60" s="24">
        <v>85440.991472868205</v>
      </c>
    </row>
    <row r="61" spans="1:15" x14ac:dyDescent="0.25">
      <c r="A61" s="18" t="s">
        <v>159</v>
      </c>
      <c r="B61" s="23"/>
      <c r="C61" s="24"/>
      <c r="D61" s="24"/>
      <c r="E61" s="25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x14ac:dyDescent="0.25">
      <c r="A62" s="18" t="s">
        <v>48</v>
      </c>
      <c r="B62" s="23">
        <v>43027</v>
      </c>
      <c r="C62" s="24">
        <v>19000000</v>
      </c>
      <c r="D62" s="24">
        <v>120176</v>
      </c>
      <c r="E62" s="25">
        <v>0</v>
      </c>
      <c r="F62" s="24">
        <v>0</v>
      </c>
      <c r="G62" s="24">
        <v>77748</v>
      </c>
      <c r="H62" s="24">
        <v>0</v>
      </c>
      <c r="I62" s="24">
        <v>0</v>
      </c>
      <c r="J62" s="24">
        <v>197924</v>
      </c>
      <c r="K62" s="24">
        <v>87825</v>
      </c>
      <c r="L62" s="24">
        <v>0</v>
      </c>
      <c r="M62" s="24">
        <v>10560</v>
      </c>
      <c r="N62" s="24">
        <v>0</v>
      </c>
      <c r="O62" s="24">
        <v>64668</v>
      </c>
    </row>
    <row r="63" spans="1:15" x14ac:dyDescent="0.25">
      <c r="A63" s="18" t="s">
        <v>130</v>
      </c>
      <c r="B63" s="23">
        <v>43027</v>
      </c>
      <c r="C63" s="24">
        <v>77360519.367210299</v>
      </c>
      <c r="D63" s="24">
        <v>187887.98377260999</v>
      </c>
      <c r="E63" s="25">
        <v>264137.42382428999</v>
      </c>
      <c r="F63" s="24">
        <v>9113.42</v>
      </c>
      <c r="G63" s="24">
        <v>210385.25488372101</v>
      </c>
      <c r="H63" s="24">
        <v>160405.35638242899</v>
      </c>
      <c r="I63" s="24">
        <v>16001.3436692507</v>
      </c>
      <c r="J63" s="24">
        <v>847930.7825323008</v>
      </c>
      <c r="K63" s="24">
        <v>114361.822583979</v>
      </c>
      <c r="L63" s="24">
        <v>49464.457364341099</v>
      </c>
      <c r="M63" s="24">
        <v>34396.0222222222</v>
      </c>
      <c r="N63" s="24">
        <v>15420.7093023256</v>
      </c>
      <c r="O63" s="24">
        <v>66187.115038759701</v>
      </c>
    </row>
    <row r="64" spans="1:15" x14ac:dyDescent="0.25">
      <c r="A64" s="29" t="s">
        <v>177</v>
      </c>
      <c r="B64" s="23"/>
      <c r="C64" s="24">
        <v>4920000</v>
      </c>
      <c r="D64" s="24">
        <v>33942</v>
      </c>
      <c r="E64" s="25">
        <v>30000</v>
      </c>
      <c r="F64" s="24">
        <v>0</v>
      </c>
      <c r="G64" s="24">
        <v>26657</v>
      </c>
      <c r="H64" s="24">
        <v>0</v>
      </c>
      <c r="I64" s="24">
        <v>0</v>
      </c>
      <c r="J64" s="24">
        <v>90599</v>
      </c>
      <c r="K64" s="24">
        <v>27442</v>
      </c>
      <c r="L64" s="24">
        <v>6500</v>
      </c>
      <c r="M64" s="24">
        <v>2977</v>
      </c>
      <c r="N64" s="24">
        <v>0</v>
      </c>
      <c r="O64" s="24">
        <v>19680</v>
      </c>
    </row>
    <row r="65" spans="1:15" x14ac:dyDescent="0.25">
      <c r="A65" s="18" t="s">
        <v>160</v>
      </c>
      <c r="B65" s="23"/>
      <c r="C65" s="24"/>
      <c r="D65" s="24"/>
      <c r="E65" s="25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x14ac:dyDescent="0.25">
      <c r="A66" s="18" t="s">
        <v>90</v>
      </c>
      <c r="B66" s="23">
        <v>44637</v>
      </c>
      <c r="C66" s="24">
        <v>117394757.774049</v>
      </c>
      <c r="D66" s="24">
        <v>261033.11173126599</v>
      </c>
      <c r="E66" s="25">
        <v>400761.04997415998</v>
      </c>
      <c r="F66" s="24">
        <v>9043.14</v>
      </c>
      <c r="G66" s="24">
        <v>313415.053953489</v>
      </c>
      <c r="H66" s="24">
        <v>215006.04299741599</v>
      </c>
      <c r="I66" s="24">
        <v>24914.315245477999</v>
      </c>
      <c r="J66" s="24">
        <v>1224172.713901809</v>
      </c>
      <c r="K66" s="24">
        <v>156419.85214470301</v>
      </c>
      <c r="L66" s="24">
        <v>75894.449612403099</v>
      </c>
      <c r="M66" s="24">
        <v>51135.0444444444</v>
      </c>
      <c r="N66" s="24">
        <v>24954.3837209302</v>
      </c>
      <c r="O66" s="24">
        <v>90692.048682170498</v>
      </c>
    </row>
    <row r="67" spans="1:15" x14ac:dyDescent="0.25">
      <c r="A67" s="18" t="s">
        <v>161</v>
      </c>
      <c r="B67" s="23"/>
      <c r="C67" s="24"/>
      <c r="D67" s="24"/>
      <c r="E67" s="25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 x14ac:dyDescent="0.25">
      <c r="A68" s="18" t="s">
        <v>109</v>
      </c>
      <c r="B68" s="23">
        <v>44581</v>
      </c>
      <c r="C68" s="24">
        <v>105000000</v>
      </c>
      <c r="D68" s="24">
        <v>260624</v>
      </c>
      <c r="E68" s="25">
        <v>420000</v>
      </c>
      <c r="F68" s="24">
        <v>0</v>
      </c>
      <c r="G68" s="24">
        <v>259949</v>
      </c>
      <c r="H68" s="24">
        <v>0</v>
      </c>
      <c r="I68" s="24">
        <v>0</v>
      </c>
      <c r="J68" s="24">
        <v>940573</v>
      </c>
      <c r="K68" s="24">
        <v>124650</v>
      </c>
      <c r="L68" s="24">
        <v>103474</v>
      </c>
      <c r="M68" s="24">
        <v>43525</v>
      </c>
      <c r="N68" s="24">
        <v>52500</v>
      </c>
      <c r="O68" s="24">
        <v>157500</v>
      </c>
    </row>
    <row r="69" spans="1:15" x14ac:dyDescent="0.25">
      <c r="A69" s="18" t="s">
        <v>162</v>
      </c>
      <c r="B69" s="23"/>
      <c r="C69" s="24"/>
      <c r="D69" s="24"/>
      <c r="E69" s="25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x14ac:dyDescent="0.25">
      <c r="A70" s="18" t="s">
        <v>87</v>
      </c>
      <c r="B70" s="23">
        <v>44581</v>
      </c>
      <c r="C70" s="24">
        <v>116173026.45927501</v>
      </c>
      <c r="D70" s="24">
        <v>279824.53116279002</v>
      </c>
      <c r="E70" s="25">
        <v>411652.21953488397</v>
      </c>
      <c r="F70" s="24">
        <v>9048.16</v>
      </c>
      <c r="G70" s="24">
        <v>318507.21116279101</v>
      </c>
      <c r="H70" s="24">
        <v>211105.99395348801</v>
      </c>
      <c r="I70" s="24">
        <v>24277.6744186047</v>
      </c>
      <c r="J70" s="24">
        <v>1254415.7902325578</v>
      </c>
      <c r="K70" s="24">
        <v>177431.77860465099</v>
      </c>
      <c r="L70" s="24">
        <v>74006.593023255802</v>
      </c>
      <c r="M70" s="24">
        <v>51203.4</v>
      </c>
      <c r="N70" s="24">
        <v>24273.406976744202</v>
      </c>
      <c r="O70" s="24">
        <v>98234.696279069802</v>
      </c>
    </row>
    <row r="71" spans="1:15" x14ac:dyDescent="0.25">
      <c r="A71" s="18" t="s">
        <v>214</v>
      </c>
      <c r="B71" s="23"/>
      <c r="C71" s="24"/>
      <c r="D71" s="24"/>
      <c r="E71" s="25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 x14ac:dyDescent="0.25">
      <c r="A72" s="29" t="s">
        <v>171</v>
      </c>
      <c r="B72" s="23"/>
      <c r="C72" s="24">
        <v>65000000</v>
      </c>
      <c r="D72" s="24">
        <v>95500</v>
      </c>
      <c r="E72" s="25">
        <v>0</v>
      </c>
      <c r="F72" s="24">
        <v>0</v>
      </c>
      <c r="G72" s="24">
        <v>29525</v>
      </c>
      <c r="H72" s="24">
        <v>0</v>
      </c>
      <c r="I72" s="24">
        <v>0</v>
      </c>
      <c r="J72" s="24">
        <v>125025</v>
      </c>
      <c r="K72" s="24">
        <v>95500</v>
      </c>
      <c r="L72" s="24">
        <v>0</v>
      </c>
      <c r="M72" s="24">
        <v>29525</v>
      </c>
      <c r="N72" s="24">
        <v>0</v>
      </c>
      <c r="O72" s="24">
        <v>0</v>
      </c>
    </row>
    <row r="73" spans="1:15" x14ac:dyDescent="0.25">
      <c r="A73" s="18" t="s">
        <v>215</v>
      </c>
      <c r="B73" s="23"/>
      <c r="C73" s="24"/>
      <c r="D73" s="24"/>
      <c r="E73" s="25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x14ac:dyDescent="0.25">
      <c r="A74" s="29" t="s">
        <v>174</v>
      </c>
      <c r="B74" s="23"/>
      <c r="C74" s="24">
        <v>1043000</v>
      </c>
      <c r="D74" s="24">
        <v>8518</v>
      </c>
      <c r="E74" s="25">
        <v>0</v>
      </c>
      <c r="F74" s="24">
        <v>0</v>
      </c>
      <c r="G74" s="24">
        <v>5651</v>
      </c>
      <c r="H74" s="24">
        <v>517150</v>
      </c>
      <c r="I74" s="24">
        <v>0</v>
      </c>
      <c r="J74" s="24">
        <v>531319</v>
      </c>
      <c r="K74" s="24">
        <v>8518</v>
      </c>
      <c r="L74" s="24">
        <v>0</v>
      </c>
      <c r="M74" s="24">
        <v>561</v>
      </c>
      <c r="N74" s="24">
        <v>0</v>
      </c>
      <c r="O74" s="24">
        <v>0</v>
      </c>
    </row>
    <row r="75" spans="1:15" x14ac:dyDescent="0.25">
      <c r="A75" s="18" t="s">
        <v>216</v>
      </c>
      <c r="B75" s="23"/>
      <c r="C75" s="24"/>
      <c r="D75" s="24"/>
      <c r="E75" s="25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x14ac:dyDescent="0.25">
      <c r="A76" s="29" t="s">
        <v>178</v>
      </c>
      <c r="B76" s="23"/>
      <c r="C76" s="24">
        <v>33860000</v>
      </c>
      <c r="D76" s="24">
        <v>108795</v>
      </c>
      <c r="E76" s="25">
        <v>182891</v>
      </c>
      <c r="F76" s="24">
        <v>0</v>
      </c>
      <c r="G76" s="24">
        <v>117644</v>
      </c>
      <c r="H76" s="24">
        <v>0</v>
      </c>
      <c r="I76" s="24">
        <v>0</v>
      </c>
      <c r="J76" s="24">
        <v>409330</v>
      </c>
      <c r="K76" s="24">
        <v>51342</v>
      </c>
      <c r="L76" s="24">
        <v>0</v>
      </c>
      <c r="M76" s="24">
        <v>17012</v>
      </c>
      <c r="N76" s="24">
        <v>0</v>
      </c>
      <c r="O76" s="24">
        <v>47342</v>
      </c>
    </row>
    <row r="77" spans="1:15" x14ac:dyDescent="0.25">
      <c r="A77" s="18" t="s">
        <v>217</v>
      </c>
      <c r="B77" s="23"/>
      <c r="C77" s="24"/>
      <c r="D77" s="24"/>
      <c r="E77" s="25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 x14ac:dyDescent="0.25">
      <c r="A78" s="29" t="s">
        <v>181</v>
      </c>
      <c r="B78" s="23"/>
      <c r="C78" s="24">
        <v>27695000</v>
      </c>
      <c r="D78" s="24">
        <v>89121</v>
      </c>
      <c r="E78" s="25">
        <v>0</v>
      </c>
      <c r="F78" s="24">
        <v>45779</v>
      </c>
      <c r="G78" s="24">
        <v>94935</v>
      </c>
      <c r="H78" s="24">
        <v>0</v>
      </c>
      <c r="I78" s="24">
        <v>0</v>
      </c>
      <c r="J78" s="24">
        <v>229835</v>
      </c>
      <c r="K78" s="24">
        <v>69121</v>
      </c>
      <c r="L78" s="24">
        <v>0</v>
      </c>
      <c r="M78" s="24">
        <v>14238</v>
      </c>
      <c r="N78" s="24">
        <v>0</v>
      </c>
      <c r="O78" s="24">
        <v>41543</v>
      </c>
    </row>
    <row r="79" spans="1:15" x14ac:dyDescent="0.25">
      <c r="A79" s="18" t="s">
        <v>218</v>
      </c>
      <c r="B79" s="23"/>
      <c r="C79" s="24"/>
      <c r="D79" s="24"/>
      <c r="E79" s="25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 x14ac:dyDescent="0.25">
      <c r="A80" s="29" t="s">
        <v>184</v>
      </c>
      <c r="B80" s="23"/>
      <c r="C80" s="24">
        <v>9085000</v>
      </c>
      <c r="D80" s="24">
        <v>89695</v>
      </c>
      <c r="E80" s="25">
        <v>90850</v>
      </c>
      <c r="F80" s="24">
        <v>57336</v>
      </c>
      <c r="G80" s="24">
        <v>72904</v>
      </c>
      <c r="H80" s="24">
        <v>0</v>
      </c>
      <c r="I80" s="24">
        <v>0</v>
      </c>
      <c r="J80" s="24">
        <v>310785</v>
      </c>
      <c r="K80" s="24">
        <v>49695</v>
      </c>
      <c r="L80" s="24">
        <v>35000</v>
      </c>
      <c r="M80" s="24">
        <v>5272</v>
      </c>
      <c r="N80" s="24">
        <v>0</v>
      </c>
      <c r="O80" s="24">
        <v>40883</v>
      </c>
    </row>
    <row r="81" spans="1:15" x14ac:dyDescent="0.25">
      <c r="A81" s="18" t="s">
        <v>219</v>
      </c>
      <c r="B81" s="23"/>
      <c r="C81" s="24"/>
      <c r="D81" s="24"/>
      <c r="E81" s="25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x14ac:dyDescent="0.25">
      <c r="A82" s="29" t="s">
        <v>187</v>
      </c>
      <c r="B82" s="23"/>
      <c r="C82" s="24">
        <v>1550000</v>
      </c>
      <c r="D82" s="24">
        <v>37750</v>
      </c>
      <c r="E82" s="25">
        <v>0</v>
      </c>
      <c r="F82" s="24">
        <v>0</v>
      </c>
      <c r="G82" s="24">
        <v>20995</v>
      </c>
      <c r="H82" s="24">
        <v>0</v>
      </c>
      <c r="I82" s="24">
        <v>0</v>
      </c>
      <c r="J82" s="24">
        <v>58745</v>
      </c>
      <c r="K82" s="24">
        <v>22750</v>
      </c>
      <c r="L82" s="24">
        <v>15000</v>
      </c>
      <c r="M82" s="24">
        <v>955</v>
      </c>
      <c r="N82" s="24">
        <v>0</v>
      </c>
      <c r="O82" s="24">
        <v>17500</v>
      </c>
    </row>
    <row r="83" spans="1:15" x14ac:dyDescent="0.25">
      <c r="A83" s="18" t="s">
        <v>220</v>
      </c>
      <c r="B83" s="23"/>
      <c r="C83" s="24"/>
      <c r="D83" s="24"/>
      <c r="E83" s="25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x14ac:dyDescent="0.25">
      <c r="A84" s="29" t="s">
        <v>189</v>
      </c>
      <c r="B84" s="23"/>
      <c r="C84" s="24">
        <v>50000000</v>
      </c>
      <c r="D84" s="24">
        <v>150900</v>
      </c>
      <c r="E84" s="25">
        <v>687500</v>
      </c>
      <c r="F84" s="24">
        <v>173332</v>
      </c>
      <c r="G84" s="24">
        <v>188025</v>
      </c>
      <c r="H84" s="24">
        <v>0</v>
      </c>
      <c r="I84" s="24">
        <v>0</v>
      </c>
      <c r="J84" s="24">
        <v>1199757</v>
      </c>
      <c r="K84" s="24">
        <v>85900</v>
      </c>
      <c r="L84" s="24">
        <v>60000</v>
      </c>
      <c r="M84" s="24">
        <v>24275</v>
      </c>
      <c r="N84" s="24">
        <v>0</v>
      </c>
      <c r="O84" s="24">
        <v>125000</v>
      </c>
    </row>
    <row r="85" spans="1:15" x14ac:dyDescent="0.25">
      <c r="A85" s="18" t="s">
        <v>221</v>
      </c>
      <c r="B85" s="23"/>
      <c r="C85" s="24"/>
      <c r="D85" s="24"/>
      <c r="E85" s="25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x14ac:dyDescent="0.25">
      <c r="A86" s="29" t="s">
        <v>191</v>
      </c>
      <c r="B86" s="23"/>
      <c r="C86" s="24">
        <v>4040000</v>
      </c>
      <c r="D86" s="24">
        <v>34865</v>
      </c>
      <c r="E86" s="25">
        <v>0</v>
      </c>
      <c r="F86" s="24">
        <v>0</v>
      </c>
      <c r="G86" s="24">
        <v>4949</v>
      </c>
      <c r="H86" s="24">
        <v>0</v>
      </c>
      <c r="I86" s="24">
        <v>0</v>
      </c>
      <c r="J86" s="24">
        <v>39814</v>
      </c>
      <c r="K86" s="24">
        <v>34865</v>
      </c>
      <c r="L86" s="24">
        <v>0</v>
      </c>
      <c r="M86" s="24">
        <v>2449</v>
      </c>
      <c r="N86" s="24">
        <v>0</v>
      </c>
      <c r="O86" s="24">
        <v>0</v>
      </c>
    </row>
    <row r="87" spans="1:15" x14ac:dyDescent="0.25">
      <c r="A87" s="29" t="s">
        <v>193</v>
      </c>
      <c r="B87" s="23"/>
      <c r="C87" s="24">
        <v>5100000</v>
      </c>
      <c r="D87" s="24">
        <v>20000</v>
      </c>
      <c r="E87" s="25">
        <v>0</v>
      </c>
      <c r="F87" s="24">
        <v>0</v>
      </c>
      <c r="G87" s="24">
        <v>5580</v>
      </c>
      <c r="H87" s="24">
        <v>0</v>
      </c>
      <c r="I87" s="24">
        <v>0</v>
      </c>
      <c r="J87" s="24">
        <v>25580</v>
      </c>
      <c r="K87" s="24">
        <v>20000</v>
      </c>
      <c r="L87" s="24">
        <v>0</v>
      </c>
      <c r="M87" s="24">
        <v>3080</v>
      </c>
      <c r="N87" s="24">
        <v>0</v>
      </c>
      <c r="O87" s="24">
        <v>0</v>
      </c>
    </row>
    <row r="88" spans="1:15" x14ac:dyDescent="0.25">
      <c r="A88" s="18" t="s">
        <v>222</v>
      </c>
      <c r="B88" s="23"/>
      <c r="C88" s="24"/>
      <c r="D88" s="24"/>
      <c r="E88" s="25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1:15" x14ac:dyDescent="0.25">
      <c r="A89" s="29" t="s">
        <v>194</v>
      </c>
      <c r="B89" s="23"/>
      <c r="C89" s="24">
        <v>60000000</v>
      </c>
      <c r="D89" s="24">
        <v>92750</v>
      </c>
      <c r="E89" s="25">
        <v>155598</v>
      </c>
      <c r="F89" s="24">
        <v>0</v>
      </c>
      <c r="G89" s="24">
        <v>133700</v>
      </c>
      <c r="H89" s="24">
        <v>0</v>
      </c>
      <c r="I89" s="24">
        <v>0</v>
      </c>
      <c r="J89" s="24">
        <v>382048</v>
      </c>
      <c r="K89" s="24">
        <v>45000</v>
      </c>
      <c r="L89" s="24">
        <v>30000</v>
      </c>
      <c r="M89" s="24">
        <v>64500</v>
      </c>
      <c r="N89" s="24">
        <v>30250</v>
      </c>
      <c r="O89" s="24">
        <v>20000</v>
      </c>
    </row>
  </sheetData>
  <mergeCells count="2">
    <mergeCell ref="A1:B1"/>
    <mergeCell ref="A2:B2"/>
  </mergeCells>
  <hyperlinks>
    <hyperlink ref="A6" r:id="rId2"/>
  </hyperlinks>
  <pageMargins left="0.7" right="0.7" top="0.75" bottom="0.75" header="0.3" footer="0.3"/>
  <pageSetup paperSize="5" scale="38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</vt:lpstr>
      <vt:lpstr>PivotTable (Website)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Willie Durio</dc:creator>
  <cp:lastModifiedBy>Cassie Berthelot</cp:lastModifiedBy>
  <cp:lastPrinted>2022-04-14T16:33:39Z</cp:lastPrinted>
  <dcterms:created xsi:type="dcterms:W3CDTF">2022-04-12T13:59:20Z</dcterms:created>
  <dcterms:modified xsi:type="dcterms:W3CDTF">2022-04-18T20:56:23Z</dcterms:modified>
</cp:coreProperties>
</file>